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480" yWindow="3276" windowWidth="14220" windowHeight="5592"/>
  </bookViews>
  <sheets>
    <sheet name="Лист1" sheetId="1" r:id="rId1"/>
  </sheets>
  <definedNames>
    <definedName name="_xlnm.Print_Titles" localSheetId="0">Лист1!$5:$5</definedName>
  </definedNames>
  <calcPr calcId="145621"/>
</workbook>
</file>

<file path=xl/calcChain.xml><?xml version="1.0" encoding="utf-8"?>
<calcChain xmlns="http://schemas.openxmlformats.org/spreadsheetml/2006/main">
  <c r="F168" i="1" l="1"/>
  <c r="F167" i="1"/>
  <c r="F166" i="1"/>
  <c r="F165" i="1"/>
  <c r="F164" i="1"/>
  <c r="F163" i="1"/>
  <c r="F162" i="1"/>
  <c r="F161" i="1"/>
  <c r="F160" i="1" l="1"/>
  <c r="F159" i="1"/>
  <c r="F154" i="1"/>
  <c r="F155" i="1"/>
  <c r="F156" i="1"/>
  <c r="F157" i="1"/>
  <c r="F158" i="1"/>
  <c r="F153" i="1"/>
  <c r="F152" i="1"/>
  <c r="F150" i="1"/>
  <c r="F151" i="1"/>
  <c r="F149" i="1"/>
  <c r="F148" i="1"/>
  <c r="F84" i="1"/>
  <c r="F83" i="1"/>
  <c r="F147" i="1" l="1"/>
  <c r="F146" i="1"/>
  <c r="F145" i="1"/>
  <c r="F144" i="1"/>
  <c r="F143" i="1"/>
  <c r="F142" i="1"/>
  <c r="F141" i="1"/>
  <c r="F140" i="1"/>
  <c r="F134" i="1"/>
  <c r="F135" i="1"/>
  <c r="F129" i="1" l="1"/>
  <c r="F128" i="1"/>
  <c r="F120" i="1"/>
  <c r="F127" i="1"/>
  <c r="F124" i="1"/>
  <c r="F125" i="1"/>
  <c r="F123" i="1"/>
  <c r="F121" i="1"/>
  <c r="F122" i="1"/>
  <c r="F118" i="1"/>
  <c r="F119" i="1"/>
  <c r="F117" i="1"/>
  <c r="F116" i="1"/>
  <c r="F114" i="1"/>
  <c r="F112" i="1"/>
  <c r="F107" i="1"/>
  <c r="F108" i="1"/>
  <c r="F109" i="1"/>
  <c r="F110" i="1"/>
  <c r="F111" i="1"/>
  <c r="F113" i="1"/>
  <c r="F105" i="1"/>
  <c r="F104" i="1"/>
  <c r="F103" i="1"/>
  <c r="F102" i="1"/>
  <c r="F106" i="1"/>
  <c r="F94" i="1"/>
  <c r="F95" i="1"/>
  <c r="F92" i="1"/>
  <c r="F91" i="1"/>
  <c r="F88" i="1" l="1"/>
  <c r="F89" i="1"/>
  <c r="F87" i="1"/>
  <c r="F86" i="1"/>
  <c r="F85" i="1"/>
  <c r="F82" i="1"/>
  <c r="F81" i="1"/>
  <c r="F80" i="1"/>
  <c r="F79" i="1"/>
  <c r="F78" i="1"/>
  <c r="F77" i="1"/>
  <c r="F76" i="1"/>
  <c r="F75" i="1"/>
  <c r="F74" i="1" l="1"/>
  <c r="F73" i="1"/>
  <c r="F41" i="1"/>
  <c r="F72" i="1"/>
  <c r="F65" i="1"/>
  <c r="F48" i="1"/>
  <c r="F40" i="1"/>
  <c r="F71" i="1"/>
  <c r="F64" i="1"/>
  <c r="E57" i="1"/>
  <c r="F57" i="1" s="1"/>
  <c r="F58" i="1"/>
  <c r="F59" i="1"/>
  <c r="F39" i="1"/>
  <c r="F46" i="1"/>
  <c r="F47" i="1"/>
  <c r="F42" i="1"/>
  <c r="F69" i="1"/>
  <c r="F70" i="1"/>
  <c r="F68" i="1"/>
  <c r="F67" i="1"/>
  <c r="F62" i="1"/>
  <c r="F63" i="1"/>
  <c r="F66" i="1"/>
  <c r="F60" i="1"/>
  <c r="F61" i="1"/>
  <c r="E44" i="1"/>
  <c r="F44" i="1" s="1"/>
  <c r="E45" i="1"/>
  <c r="F45" i="1" s="1"/>
  <c r="F43" i="1"/>
  <c r="E56" i="1"/>
  <c r="F56" i="1" s="1"/>
  <c r="E55" i="1"/>
  <c r="F55" i="1" s="1"/>
  <c r="F54" i="1"/>
  <c r="F53" i="1"/>
  <c r="F52" i="1"/>
  <c r="F51" i="1"/>
  <c r="F50" i="1"/>
  <c r="F38" i="1"/>
  <c r="F49" i="1"/>
  <c r="F37" i="1"/>
  <c r="F32" i="1" l="1"/>
  <c r="F31" i="1"/>
  <c r="F30" i="1"/>
  <c r="F29" i="1"/>
  <c r="F23" i="1"/>
  <c r="F27" i="1"/>
  <c r="F28" i="1"/>
  <c r="F25" i="1"/>
  <c r="F26" i="1" l="1"/>
  <c r="F22" i="1"/>
  <c r="F24" i="1"/>
  <c r="F21" i="1"/>
  <c r="F20" i="1"/>
  <c r="F19" i="1" l="1"/>
  <c r="F18" i="1"/>
  <c r="F14" i="1" l="1"/>
  <c r="F12" i="1"/>
  <c r="F13" i="1"/>
  <c r="F10" i="1"/>
  <c r="F11" i="1"/>
  <c r="F9" i="1"/>
  <c r="F8" i="1"/>
  <c r="F7" i="1"/>
  <c r="F138" i="1" l="1"/>
  <c r="F132" i="1"/>
  <c r="F101" i="1" l="1"/>
  <c r="F98" i="1"/>
  <c r="F139" i="1" l="1"/>
  <c r="F137" i="1"/>
  <c r="F131" i="1"/>
  <c r="F130" i="1"/>
  <c r="F97" i="1"/>
  <c r="F100" i="1"/>
  <c r="F99" i="1"/>
  <c r="F36" i="1"/>
  <c r="F35" i="1"/>
  <c r="F136" i="1"/>
  <c r="F133" i="1"/>
  <c r="F96" i="1"/>
  <c r="F17" i="1"/>
  <c r="F16" i="1"/>
  <c r="F126" i="1"/>
  <c r="F34" i="1"/>
  <c r="F15" i="1"/>
  <c r="F90" i="1"/>
  <c r="F115" i="1"/>
  <c r="F33" i="1"/>
  <c r="F169" i="1"/>
</calcChain>
</file>

<file path=xl/sharedStrings.xml><?xml version="1.0" encoding="utf-8"?>
<sst xmlns="http://schemas.openxmlformats.org/spreadsheetml/2006/main" count="340" uniqueCount="232">
  <si>
    <t>Наименование</t>
  </si>
  <si>
    <t>Отклонение                              (+/-)</t>
  </si>
  <si>
    <t>Причины отклонений</t>
  </si>
  <si>
    <t>КБК</t>
  </si>
  <si>
    <t>5=4-3</t>
  </si>
  <si>
    <t>Департамент здравоохранения Брянской области</t>
  </si>
  <si>
    <t>Итого</t>
  </si>
  <si>
    <t>тел. 64-42-61</t>
  </si>
  <si>
    <t>Исп. Давыдова М.В.</t>
  </si>
  <si>
    <t>(рублей)</t>
  </si>
  <si>
    <t>Департамент семьи, социальной и демографической политики Брянской области</t>
  </si>
  <si>
    <t>Руководство и управление в сфере установленных функций органов государственной власти Брянской области и государственных органов Брянской области</t>
  </si>
  <si>
    <t>Перераспределение бюджетных ассигнований в связи с исполнением судебных актов, предусматривающих обращение взыскания на средства областного бюджета в пределах объема бюджетных ассигнований (ст. 217 Бюджетного кодекса РФ)</t>
  </si>
  <si>
    <t>Г.В. Петушкова</t>
  </si>
  <si>
    <t>Больницы, клиники, госпитали, медико-санитарные части</t>
  </si>
  <si>
    <t>Увеличение ассигнований в связи с поступлением средств федерального бюджета (ст.217, 232 Бюджетного кодекса РФ)</t>
  </si>
  <si>
    <t>Департамент финансов Брянской области</t>
  </si>
  <si>
    <t xml:space="preserve">Заместитель Губернатора Брянской области </t>
  </si>
  <si>
    <t>814-0901-1401210420-610</t>
  </si>
  <si>
    <t>Поддержка реализации мероприятий государственных программ Брянской области</t>
  </si>
  <si>
    <t>818-0113-7000010150-870</t>
  </si>
  <si>
    <t>Уменьшение бюджетных ассигнований в связи с резервированием средств в составе утвержденных Законом об областном бюджете бюджетных ассигнований на реализацию государственных программ Брянской области (ст. 217 Бюджетного кодекса РФ)</t>
  </si>
  <si>
    <t>Социальная поддержка Героев Советского Союза, Героев Российской Федерации и полных кавалеров ордена Славы</t>
  </si>
  <si>
    <t>Увеличение бюджетных ассигнований в случае использования (перераспределения) иным образом зарезервированных в составе утвержденных Законом о бюджете бюджетных ассигнований - в пределах объема бюджетных ассигнований (ст. 217 Бюджетного кодекса РФ)</t>
  </si>
  <si>
    <t>Исполнение исковых требований на основании вступивших в законную силу судебных актов, обязательств бюджета субъекта Российской Федерации, предусмотренных пунктами 16 и 19 Правил формирования, предоставления и распределения субсидий из федерального бюджета бюджетам субъектов Российской Федерации</t>
  </si>
  <si>
    <t>803-0113-7000010160-850</t>
  </si>
  <si>
    <t>814-0901-1401210420-620</t>
  </si>
  <si>
    <t>Департамент строительства Брянской области</t>
  </si>
  <si>
    <t>Управление имущественных отношений Брянской области</t>
  </si>
  <si>
    <t>Оценка имущества, признание прав и регулирование имущественных отношений</t>
  </si>
  <si>
    <t>824-0412-4077117400-830</t>
  </si>
  <si>
    <t>Перераспределение бюджетных ассигнований на увеличение бюджетных ассигнований по отдельным разделам, подразделам, целевым статьям и видам расходов областного бюджета - в пределах общего объема бюджетных ассигнований, предусмотренных главному распорядителю бюджетных средств (ст. 11 Закона о бюджете)</t>
  </si>
  <si>
    <t>824-0113-7000010160-830</t>
  </si>
  <si>
    <t>Утверждено законом о бюджете                                         на 2020 год</t>
  </si>
  <si>
    <t>Уточненная бюджетная роспись                                         на 2020 год</t>
  </si>
  <si>
    <t>Управление ветеринарии Брянской области</t>
  </si>
  <si>
    <t>805-0405-1755110100-850</t>
  </si>
  <si>
    <t>Учреждения, осуществляющие функции и полномочия по управлению в сфере дорожного хозяйства</t>
  </si>
  <si>
    <t>819-0409-1932110370-110</t>
  </si>
  <si>
    <t>819-0409-1932110370-240</t>
  </si>
  <si>
    <t>819-0409-1932110370-830</t>
  </si>
  <si>
    <t>Стимулирование программ развития жилищного строительства субъектов Российской Федерации</t>
  </si>
  <si>
    <t>819-0409-194F150210-522</t>
  </si>
  <si>
    <t>821-1003-2103352520-310</t>
  </si>
  <si>
    <t>Представление гражданам бесплатной юридической помощи</t>
  </si>
  <si>
    <t>821-1006-2103316690-320</t>
  </si>
  <si>
    <t>821-1006-2103316690-630</t>
  </si>
  <si>
    <t>821-1006-7000010160-830</t>
  </si>
  <si>
    <t>824-0412-7000010160-850</t>
  </si>
  <si>
    <t>Перераспределение бюджетных ассигнований в связи с исполнением решений налоговых и иных уполномоченных органов о взыскании налогов, сборов, пеней и штрафов, предусматривающих обращение взыскания на средства областного бюджета в соответствии с действующим законодательством в пределах объема бюджетных ассигнований (ст. 11 Закона о бюджете)</t>
  </si>
  <si>
    <t>Информация об отклонении бюджетных ассигнований, утвержденных сводной бюджетной росписью на 2020 год от назначений, утвержденных Законом Брянской области "Об областном бюджете на 2020 год и на плановый период 2021 и 2022 годов" за 1 полугодие 2020 года</t>
  </si>
  <si>
    <t>Администрация Губернатора Брянской области и Правительства Брянской области</t>
  </si>
  <si>
    <t>803-0104-0301110100-120</t>
  </si>
  <si>
    <t>Увеличение бюджетных ассигнований в связи с изменением функций и полномочий главных распорядителей бюджетных средств, получателей бюджетных средств, а также в связи с передачей государственного имущества в пределах объема бюджетных ассигнований (ст. 217 Бюджетного кодекса РФ)</t>
  </si>
  <si>
    <t>803-0104-0301110100-240</t>
  </si>
  <si>
    <t>Резервный фонд Правительства Брянской области</t>
  </si>
  <si>
    <t>803-0113-7000010120-620</t>
  </si>
  <si>
    <t>Мероприятия, направленные на профилактику и устранение последствий распространения коронавирусной инфекции</t>
  </si>
  <si>
    <t>803-0408-0301113900-610</t>
  </si>
  <si>
    <t>803-0408-7000010120-610</t>
  </si>
  <si>
    <t>Перераспределение бюджетных ассигнований на финансовое обеспечение мероприятий, связанных с предотвращением влияния ухудшения экономической ситуации на развитие отраслей экономики, с профилактикой и устранением последствий распространения коронавирусной инфекции, а также на иные цели, определенные высшим исполнительным органом государственной власти Брянской области (п.1 ст. 4 ФЗ от 01.04.2020 № 103-ФЗ)</t>
  </si>
  <si>
    <t>Департамент природных ресурсов и экологии Брянской области</t>
  </si>
  <si>
    <t>Обеспечение деятельности по оказанию коммунальной услуги населению по обращению с твердыми коммунальными отходами</t>
  </si>
  <si>
    <t>808-0502-080G252680-810</t>
  </si>
  <si>
    <t>Увеличение ассигнований в связи с поступлением уведомления по средствам федерального бюджета (ст.217, 232 Бюджетного кодекса РФ)</t>
  </si>
  <si>
    <t>Департамент внутренней политики Брянской области</t>
  </si>
  <si>
    <t>Реализация мероприятий, связанных с обеспечением санитарно-эпидемиологической безопасности при подготовке к проведению общероссийского голосования по вопросу одобрения изменений в Конституцию Российской Федерации, за счет средств резервного фонда Правительства Российской Федерации</t>
  </si>
  <si>
    <t>811-0113-700W058530-240</t>
  </si>
  <si>
    <t>Реализация федеральной целевой программы "Увековечение памяти погибших при защите Отечества на 2019 - 2024 годы"</t>
  </si>
  <si>
    <t>811-0503-11051R299F-520</t>
  </si>
  <si>
    <t xml:space="preserve">Увеличение бюджетных ассигнований, соответствующих целям предоставления из федерального бюджета субсидий и иных межбюджетных трансфертов, имеющих целевое назначение, в объеме, не превышающем неиспользованные остатки указанных межбюджетных трансфертов на начало текущего финансового года, по которым главным администратором доходов федерального бюджета подтверждена потребность в направлении их на те же цели в текущем финансовм году (п. 5 ст. 242 Бюджетного кодекса РФ)                                                                                                                                                </t>
  </si>
  <si>
    <t>Мероприятия по работе с семьей, детьми и молодежью</t>
  </si>
  <si>
    <t>811-0707-1103111310-240</t>
  </si>
  <si>
    <t xml:space="preserve">Перераспределение бюджетных ассигнований между разделами, подразделами, целевыми статьями и видами расходов бюджета в пределах общего объема бюджетных ассигнований, предусмотренных главному распорядителю бюджетных средств в текущем финансовом году и плановом периоде, в целях обеспечения условий предоставления субсидий из федерального бюджета бюджетам субъектов Российской Федерации на софинансирование расходных обязательств, возникающих при выполнении органами государственной власти субъектов Российской Федерации полномочий по предметам ведения субъектов Российской Федерации и предметам совместного ведения Российской Федерации и субъектов Российской Федерации (ст. 132 Бюджетного кодекса РФ) </t>
  </si>
  <si>
    <t>Печатные средства массовой информации</t>
  </si>
  <si>
    <t>811-1202-1102110320-610</t>
  </si>
  <si>
    <t>811-1202-1102110320-620</t>
  </si>
  <si>
    <t>811-1402-700W058530-510</t>
  </si>
  <si>
    <t>Увеличение ассигнований в связи с получением дотаций из других бюджетов бюджетной системы Российской Федерации (п.3 ст. 4 Федерального Закона от 01.04.2020 № 103-ФЗ)</t>
  </si>
  <si>
    <t>Департамент топливно-энергетического комплекса и жилищно-коммунального хозяйства Брянской области</t>
  </si>
  <si>
    <t>812-0505-1201110100-240</t>
  </si>
  <si>
    <t>Строительство и реконструкция (модернизация) объектов питьевого водоснабжения</t>
  </si>
  <si>
    <t>812-0505-120G552430-520</t>
  </si>
  <si>
    <t>Перераспределение бюджетных ассигнований в связи с уточнением кодов бюджетной классификации расходов в рамках требований казначейского исполнения областного бюджета (ст. 11 Закона о бюджете)</t>
  </si>
  <si>
    <t>814-0901-1401213900-610</t>
  </si>
  <si>
    <t>814-0901-1401213900-620</t>
  </si>
  <si>
    <t>Перераспределение бюджетных ассигнований по основаниям, установленным Законом о бюджете - перераспределение бюджетных ассигнований в пределах, предусмотренных главным распорядителям средств областного бюджета на предоставление бюджетным и автономным учреждениям субсидий на финансовое обеспечение государственного задания на оказание государственных услуг (выполнение работ) и субсидий на иные цели (ст. 11 Закона о бюджете)</t>
  </si>
  <si>
    <t>814-0901-1401213900-240</t>
  </si>
  <si>
    <t>814-0902-1401213900-620</t>
  </si>
  <si>
    <t>Осуществление выплат стимулирующего характера за особые условия труда и дополнительную нагрузку медицинским работникам, оказывающим медицинскую помощь гражданам, у которых выявлена новая коронавирусная инфекция, и лицам из группы риска заражения новой коронавирусной инфекцией</t>
  </si>
  <si>
    <t>814-0901-1401258300-610</t>
  </si>
  <si>
    <t>814-0901-1401258300-620</t>
  </si>
  <si>
    <t>814-0902-1401258300-610</t>
  </si>
  <si>
    <t>814-0902-1401258300-620</t>
  </si>
  <si>
    <t>Оснащение (переоснащение) дополнительно создаваемого или перепрофилируемого коечного фонда медицинских организаций для оказания медицинской помощи больным новой коронавирусной инфекцией</t>
  </si>
  <si>
    <t>814-0901-1401258320-620</t>
  </si>
  <si>
    <t>Осуществление выплат стимулирующего характера за выполнение особо важных работ медицинским и иным работникам, непосредственно участвующим в оказании медицинской помощи гражданам, у которых выявлена новая коронавирусная инфекция</t>
  </si>
  <si>
    <t>814-0901-1401258330-610</t>
  </si>
  <si>
    <t>814-0901-1401258330-620</t>
  </si>
  <si>
    <t>Обеспечение жильем медицинских работников государственных учреждений здравоохранения Брянской области</t>
  </si>
  <si>
    <t>814-0901-1412913830-460</t>
  </si>
  <si>
    <t>Поликлиники, амбулатории, диагностические центры</t>
  </si>
  <si>
    <t>814-0902-1401210430-620</t>
  </si>
  <si>
    <t>814-0902-1401213900-610</t>
  </si>
  <si>
    <t>814-0902-1412913830-460</t>
  </si>
  <si>
    <t>814-0904-1401213900-620</t>
  </si>
  <si>
    <t>814-0904-1401258300-620</t>
  </si>
  <si>
    <t>814-0904-1401258330-620</t>
  </si>
  <si>
    <t>814-0904-1412913830-460</t>
  </si>
  <si>
    <t>814-0909-1401213900-610</t>
  </si>
  <si>
    <t>814-0909-1401258300-610</t>
  </si>
  <si>
    <t>814-0909-1401258330-610</t>
  </si>
  <si>
    <t>814-0909-1412913830-460</t>
  </si>
  <si>
    <t>Департамент культуры Брянской области</t>
  </si>
  <si>
    <t>Музеи и постоянные выставки</t>
  </si>
  <si>
    <t>815-0801-1502110550-610</t>
  </si>
  <si>
    <t>Организация и проведение общественно-значимых мероприятий, проводимых учреждениями культуры Брянской области</t>
  </si>
  <si>
    <t>815-0801-1502114320-610</t>
  </si>
  <si>
    <t>815-0801-1502114320-620</t>
  </si>
  <si>
    <t>Реновация государственных и муниципальных учреждений отрасли культуры</t>
  </si>
  <si>
    <t>815-0801-150A114280-460</t>
  </si>
  <si>
    <t>Уменьшение бюджетных ассигнований для увеличения бюджетных ассигнований иным образом зарезервированных в составе утвержденных Законом об областном бюджете бюджетных ассигнований (ст. 217 Бюджетного кодекса РФ)</t>
  </si>
  <si>
    <t>Департамент образования и науки Брянской области</t>
  </si>
  <si>
    <t>Профессиональные образовательные организации</t>
  </si>
  <si>
    <t>816-0704-1601310650-610</t>
  </si>
  <si>
    <t>816-0704-1601310650-620</t>
  </si>
  <si>
    <t>816-0704-160E610650-610</t>
  </si>
  <si>
    <t>816-0704-160E610650-620</t>
  </si>
  <si>
    <t>Перераспределение бюджетных ассигнований между региональными проектами (программами), в том числе с перераспределением соответствующих бюджетных ассигнований между текущим финансовым годом и плановым периодом в пределах общего объема расходов областного бюджета на соответствующий финансовый год, а также в случае увеличения (уменьшения) бюджетных ассигнований, предусмотренных на финансовое обеспечение реализации региональных проектов (программ), за счет уменьшения (увеличения) бюджетных ассигнований, не отнесенных Законом Брянской области "Об областном бюджете на очередной финансовый год и плановый период" на указанные цели  (ст. 11 Закона о бюджете)</t>
  </si>
  <si>
    <t>Департамент сельского хозяйства Брянской области</t>
  </si>
  <si>
    <t>Государственная поддержка производства масличных культур</t>
  </si>
  <si>
    <t>817-0405-171T252590-810</t>
  </si>
  <si>
    <t>Возмещение части затрат на уплату процентов по инвестиционным кредитам (займам) в агропромышленном комплексе</t>
  </si>
  <si>
    <t>817-0405-171В2R4330-810</t>
  </si>
  <si>
    <t>Обеспечение комплексного развития сельских территорий</t>
  </si>
  <si>
    <t>817-1003-071В1R5760-320</t>
  </si>
  <si>
    <t>818-0111-7000010120-870</t>
  </si>
  <si>
    <t>Уменьшение бюджетных ассигнований во исполнение распоряжений Правительства Брянской области за счет средств выделения бюджетных ассигнований из резервного фонда Правительства области (ст.217 Бюджетного кодекса РФ)</t>
  </si>
  <si>
    <t>Увеличение бюджетных ассигнований во исполнение распоряжений Правительства Брянской области за счет средств выделения бюджетных ассигнований из резервного фонда Правительства области (ст.217 Бюджетного кодекса РФ)</t>
  </si>
  <si>
    <t>Увеличение бюджетных ассигнований иным образом зарезервированных в составе утвержденных Законом об областном бюджете бюджетных ассигнований (ст. 217 Бюджетного кодекса РФ)</t>
  </si>
  <si>
    <t>Обслуживание государственного внутреннего долга Брянской области</t>
  </si>
  <si>
    <t>818-1301-1801115800-720</t>
  </si>
  <si>
    <t>Перераспределение бюджетных ассигнований иным образом зарезервированных в составе утвержденных Законом об областном бюджете бюджетных ассигнований (ст. 217 Бюджетного кодекса РФ)</t>
  </si>
  <si>
    <t>Бюджетные инвестиции в объекты капитальных вложений государственной собственности</t>
  </si>
  <si>
    <t>819-0310-0201211260-410</t>
  </si>
  <si>
    <t>Учреждения, осуществляющие функции и полномочия в сфере капитального строительства</t>
  </si>
  <si>
    <t>819-0412-1901110380-110</t>
  </si>
  <si>
    <t>819-0412-1901110380-240</t>
  </si>
  <si>
    <t>819-0412-7000010160-830</t>
  </si>
  <si>
    <t>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</si>
  <si>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819-0701-160P252320-520</t>
  </si>
  <si>
    <t>Софинансирование объектов капитальных вложений муниципальной собственности</t>
  </si>
  <si>
    <t>819-0702-1601411270-520</t>
  </si>
  <si>
    <t>819-0801-1501211260-410</t>
  </si>
  <si>
    <t>819-0801-150А111260-410</t>
  </si>
  <si>
    <t>819-0901-1401811260-410</t>
  </si>
  <si>
    <t>819-0902-1401811260-410</t>
  </si>
  <si>
    <t>819-1102-2501411270-520</t>
  </si>
  <si>
    <t>Создание и модернизация объектов спортивной инфраструктуры региональной собственности (муниципальной собственности) для занятий физической культурой и спортом</t>
  </si>
  <si>
    <t>819-1102-251P551390-410</t>
  </si>
  <si>
    <t>Учреждения, осуществляющие функции и полномочия в сфере социальной и демографической политики</t>
  </si>
  <si>
    <t>821-1002-2102110790-850</t>
  </si>
  <si>
    <t>821-1002-7000010160-830</t>
  </si>
  <si>
    <t>821-1002-2102113900-610</t>
  </si>
  <si>
    <t>821-1002-2102113900-620</t>
  </si>
  <si>
    <t>Осуществление выплат стимулирующего характера за особые условия труда и дополнительную нагрузку работникам стационарных организаций социального обслуживания, стационарных отделений, созданных не в стационарных организациях социального обслуживания, оказывающим социальные услуги гражданам, у которых выявлена новая коронавирусная инфекция, и лицам из групп риска заражения новой коронавирусной инфекцией</t>
  </si>
  <si>
    <t>821-1002-2102158340-610</t>
  </si>
  <si>
    <t>821-1002-2102158340-620</t>
  </si>
  <si>
    <t>Оплата жилищно-коммунальных услуг отдельным категориям граждан</t>
  </si>
  <si>
    <t>821-1002-2103352500-240</t>
  </si>
  <si>
    <t>821-1002-7000010120-610</t>
  </si>
  <si>
    <t>821-1003-2103352500-240</t>
  </si>
  <si>
    <t>Выплата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 за счет средств резервного фонда Правительства Российской Федерации</t>
  </si>
  <si>
    <t>821-1003-210335380F-310</t>
  </si>
  <si>
    <t>Ежемесячная денежная выплата ветеранам труда в соответствии с Законом Брянской области от 10 декабря 2004 года № 91-З "О мерах социальной поддержки ветеранов в Брянской области"</t>
  </si>
  <si>
    <t>821-1003-2125116580-310</t>
  </si>
  <si>
    <t>Дополнительная социальная выплата при рождении (усыновлении) ребенка молодым семьям - участникам подпрограммы "Обеспечение жильем молодых семей в Брянской области" государственной программы "Социальная и демографическая политика Брянской области"</t>
  </si>
  <si>
    <t>821-1004-2158117000-320</t>
  </si>
  <si>
    <t>821-1004-2158117000-540</t>
  </si>
  <si>
    <t>824-0113-4077117400-240</t>
  </si>
  <si>
    <t>Уплата взносов на капитальный ремонт за объекты казны Брянской области</t>
  </si>
  <si>
    <t>824-0113-4077117430-240</t>
  </si>
  <si>
    <t>Проведение ремонта спортивных сооружений</t>
  </si>
  <si>
    <t>825-0703-2501417680-520</t>
  </si>
  <si>
    <t>825-1101-2501417680-520</t>
  </si>
  <si>
    <t>Уменьшение бюджетных ассигнований в связи с перераспределением на финансовое обеспечение мероприятий, связанных с предотвращением влияния ухудшения экономической ситуации на развитие отраслей экономики, с профилактикой и устранением последствий распространения коронавирусной инфекции, а также на иные цели, определенные высшим исполнительным органом государственной власти Брянской области (п.1 ст. 4 ФЗ от 01.04.2020 № 103-ФЗ)</t>
  </si>
  <si>
    <t>805-0405-7000010160-830</t>
  </si>
  <si>
    <t>Управление государственной службы по труду и занятости населения Брянской области</t>
  </si>
  <si>
    <t>Социальные выплаты безработным гражданам в соответствии с Законом Российской Федерации от 19 апреля 1991 года № 1032-I "О занятости населения в Российской Федерации"</t>
  </si>
  <si>
    <t>832-1003-3202252900-240</t>
  </si>
  <si>
    <t>832-1003-3202252900-320</t>
  </si>
  <si>
    <t>Социальные выплаты безработным гражданам в соответствии с Законом Российской Федерации от 19 апреля 1991 года № 1032-I "О занятости населения в Российской Федерации" за счет средств резервного фонда Правительства Российской Федерации</t>
  </si>
  <si>
    <t>832-1003-320225290F-320</t>
  </si>
  <si>
    <t>Управление лесами Брянской области</t>
  </si>
  <si>
    <t>Мероприятия по проведению оздоровительной кампании детей</t>
  </si>
  <si>
    <t>816-0707-1602714790-630</t>
  </si>
  <si>
    <t>816-0707-1602714790-810</t>
  </si>
  <si>
    <t>Осуществление отдельных полномочий в области лесных отношений (финансовое обеспечение государственных учреждений в рамках реализации переданных полномочий Российской Федерации в области лесных отношений)</t>
  </si>
  <si>
    <t>836-0407-3601151292-110</t>
  </si>
  <si>
    <t>836-0407-3601151292-240</t>
  </si>
  <si>
    <t>Учреждения, оказывающие услуги в сфере лесных отношений</t>
  </si>
  <si>
    <t>836-0407-3601311070-240</t>
  </si>
  <si>
    <t>836-0407-3601311070-850</t>
  </si>
  <si>
    <t>Департамент промышленности, транспорта и связи Брянской области</t>
  </si>
  <si>
    <t>Компенсация транспортным организациям части потерь в доходах, возникающих в результате государственного регулирования тарифов на перевозку пассажиров автомобильным пассажирским транспортом по межмуниципальным маршрутам регулярных перевозок</t>
  </si>
  <si>
    <t>837-0408-3703118420-810</t>
  </si>
  <si>
    <t>Приобретение автомобильного транспорта общего пользования</t>
  </si>
  <si>
    <t>837-0408-3703318440-240</t>
  </si>
  <si>
    <t>837-0408-3723211260-410</t>
  </si>
  <si>
    <t>Субсидии юридическим лицам, оказывающим аэропортовые услуги на территории Брянской области</t>
  </si>
  <si>
    <t>837-0408-3723218430-810</t>
  </si>
  <si>
    <t>Субсидии организациям воздушного транспорта на возмещение части затрат, связанных с организацией авиарейсов в межрегиональном сообщении</t>
  </si>
  <si>
    <t>837-0408-3723218530-810</t>
  </si>
  <si>
    <t>Разработка документов транспортного планирования</t>
  </si>
  <si>
    <t>837-0412-370R218570-240</t>
  </si>
  <si>
    <t>837-0412-7000010160-830</t>
  </si>
  <si>
    <t>Департамент экономического развития Брянской области</t>
  </si>
  <si>
    <t>840-0113-4011110100-120</t>
  </si>
  <si>
    <t>Уменьшение бюджетных ассигнований в связи с изменением функций и полномочий главных распорядителей бюджетных средств, получателей бюджетных средств, а также в связи с передачей государственного имущества в пределах объема бюджетных ассигнований (ст. 217 Бюджетного кодекса РФ)</t>
  </si>
  <si>
    <t>Повышение инвестиционной привлекательности Брянской области</t>
  </si>
  <si>
    <t>840-0113-4044118620-240</t>
  </si>
  <si>
    <t>Учреждения, оказывающие услуги в сфере малого и среднего предпринимательства и внешнеэкономической деятельности</t>
  </si>
  <si>
    <t>840-0412-4055111140-620</t>
  </si>
  <si>
    <t>Департамент региональной безопасности Брянской области</t>
  </si>
  <si>
    <t>Совершенствование системы профилактики правонарушений и усиление борьбы с преступностью</t>
  </si>
  <si>
    <t>842-0113-0201112070-360</t>
  </si>
  <si>
    <t>842-0113-7000010160-830</t>
  </si>
  <si>
    <t>Учреждения, осуществляющие деятельность в сфере повышения уровня общественной безопасности, правопорядка и безопасности среды обитания</t>
  </si>
  <si>
    <t>842-0314-0212210230-240</t>
  </si>
  <si>
    <t>842-0314-7000010160-830</t>
  </si>
  <si>
    <t xml:space="preserve">Увеличение бюджетных ассигнований, соответствующих целям предоставления из федерального бюджета субсидий и иных межбюджетных трансфертов, имеющих целевое назначение, в объеме, не превышающем неиспользованные остатки указанных межбюджетных трансфертов на начало текущего финансового года, по которым главным администратором доходов федерального бюджета подтверждена потребность в направлении их на те же цели в текущем финансовом году (п. 5 ст. 242 Бюджетного кодекса РФ)                                                                                                                                                </t>
  </si>
  <si>
    <t>Управление физической культуры и спорта Брянской области</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</si>
</sst>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2" x14ac:knownFonts="1">
    <font>
      <sz val="10"/>
      <name val="Arial Cyr"/>
      <charset val="204"/>
    </font>
    <font>
      <sz val="8"/>
      <name val="Arial Cyr"/>
      <charset val="204"/>
    </font>
    <font>
      <sz val="10"/>
      <name val="Times New Roman"/>
      <family val="1"/>
      <charset val="204"/>
    </font>
    <font>
      <sz val="12"/>
      <name val="Times New Roman"/>
      <family val="1"/>
      <charset val="204"/>
    </font>
    <font>
      <sz val="11"/>
      <name val="Times New Roman"/>
      <family val="1"/>
      <charset val="204"/>
    </font>
    <font>
      <b/>
      <sz val="11"/>
      <name val="Times New Roman"/>
      <family val="1"/>
      <charset val="204"/>
    </font>
    <font>
      <b/>
      <sz val="13"/>
      <name val="Times New Roman"/>
      <family val="1"/>
      <charset val="204"/>
    </font>
    <font>
      <sz val="15"/>
      <name val="Times New Roman"/>
      <family val="1"/>
      <charset val="204"/>
    </font>
    <font>
      <b/>
      <sz val="10"/>
      <color rgb="FF000000"/>
      <name val="Arial Cyr"/>
      <family val="2"/>
    </font>
    <font>
      <b/>
      <sz val="10"/>
      <color rgb="FF000000"/>
      <name val="Arial Cyr"/>
    </font>
    <font>
      <b/>
      <sz val="11"/>
      <color rgb="FF000000"/>
      <name val="Times New Roman"/>
      <family val="1"/>
      <charset val="204"/>
    </font>
    <font>
      <sz val="11"/>
      <color rgb="FF000000"/>
      <name val="Times New Roman"/>
      <family val="1"/>
      <charset val="204"/>
    </font>
  </fonts>
  <fills count="3">
    <fill>
      <patternFill patternType="none"/>
    </fill>
    <fill>
      <patternFill patternType="gray125"/>
    </fill>
    <fill>
      <patternFill patternType="solid">
        <fgColor rgb="FFCCFFFF"/>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style="double">
        <color indexed="64"/>
      </bottom>
      <diagonal/>
    </border>
    <border>
      <left style="thin">
        <color indexed="64"/>
      </left>
      <right style="thin">
        <color indexed="64"/>
      </right>
      <top/>
      <bottom/>
      <diagonal/>
    </border>
    <border>
      <left style="thin">
        <color rgb="FF000000"/>
      </left>
      <right style="thin">
        <color rgb="FF000000"/>
      </right>
      <top style="thin">
        <color rgb="FF000000"/>
      </top>
      <bottom style="thin">
        <color rgb="FF000000"/>
      </bottom>
      <diagonal/>
    </border>
  </borders>
  <cellStyleXfs count="5">
    <xf numFmtId="0" fontId="0" fillId="0" borderId="0"/>
    <xf numFmtId="0" fontId="8" fillId="0" borderId="7">
      <alignment vertical="top" wrapText="1"/>
    </xf>
    <xf numFmtId="0" fontId="9" fillId="0" borderId="7">
      <alignment vertical="top" wrapText="1"/>
    </xf>
    <xf numFmtId="0" fontId="9" fillId="0" borderId="7">
      <alignment vertical="top" wrapText="1"/>
    </xf>
    <xf numFmtId="4" fontId="9" fillId="2" borderId="7">
      <alignment horizontal="right" vertical="top" shrinkToFit="1"/>
    </xf>
  </cellStyleXfs>
  <cellXfs count="99">
    <xf numFmtId="0" fontId="0" fillId="0" borderId="0" xfId="0"/>
    <xf numFmtId="0" fontId="0" fillId="0" borderId="0" xfId="0" applyAlignment="1">
      <alignment vertical="center"/>
    </xf>
    <xf numFmtId="164" fontId="0" fillId="0" borderId="0" xfId="0" applyNumberFormat="1" applyAlignment="1">
      <alignment horizontal="center"/>
    </xf>
    <xf numFmtId="0" fontId="2" fillId="0" borderId="0" xfId="0" applyFont="1" applyAlignment="1">
      <alignment vertical="center"/>
    </xf>
    <xf numFmtId="0" fontId="2" fillId="0" borderId="0" xfId="0" applyFont="1"/>
    <xf numFmtId="164" fontId="2" fillId="0" borderId="0" xfId="0" applyNumberFormat="1" applyFont="1" applyAlignment="1">
      <alignment horizontal="center"/>
    </xf>
    <xf numFmtId="49" fontId="2" fillId="0" borderId="0" xfId="0" applyNumberFormat="1" applyFont="1" applyBorder="1" applyAlignment="1">
      <alignment horizontal="center" vertical="center" shrinkToFit="1"/>
    </xf>
    <xf numFmtId="164" fontId="3" fillId="0" borderId="0" xfId="0" applyNumberFormat="1" applyFont="1" applyAlignment="1">
      <alignment horizontal="center"/>
    </xf>
    <xf numFmtId="0" fontId="4" fillId="0" borderId="1" xfId="0" applyFont="1" applyBorder="1" applyAlignment="1">
      <alignment horizontal="center" vertical="center" wrapText="1"/>
    </xf>
    <xf numFmtId="164" fontId="4" fillId="0" borderId="1" xfId="0" applyNumberFormat="1" applyFont="1" applyBorder="1" applyAlignment="1">
      <alignment horizontal="center" vertical="center" wrapText="1"/>
    </xf>
    <xf numFmtId="0" fontId="5" fillId="0" borderId="2" xfId="0" applyFont="1" applyBorder="1" applyAlignment="1">
      <alignment vertical="center" wrapText="1"/>
    </xf>
    <xf numFmtId="4" fontId="5" fillId="0" borderId="2" xfId="0" applyNumberFormat="1" applyFont="1" applyBorder="1" applyAlignment="1">
      <alignment horizontal="center" vertical="center"/>
    </xf>
    <xf numFmtId="4" fontId="5" fillId="0" borderId="2" xfId="0" applyNumberFormat="1" applyFont="1" applyFill="1" applyBorder="1" applyAlignment="1">
      <alignment horizontal="center" vertical="center"/>
    </xf>
    <xf numFmtId="49" fontId="4" fillId="0" borderId="1" xfId="0" applyNumberFormat="1" applyFont="1" applyBorder="1" applyAlignment="1">
      <alignment horizontal="center" vertical="center" shrinkToFit="1"/>
    </xf>
    <xf numFmtId="4" fontId="4" fillId="0" borderId="1" xfId="0" applyNumberFormat="1" applyFont="1" applyBorder="1" applyAlignment="1">
      <alignment horizontal="center" vertical="center"/>
    </xf>
    <xf numFmtId="4" fontId="4" fillId="0" borderId="1" xfId="0" applyNumberFormat="1" applyFont="1" applyFill="1" applyBorder="1" applyAlignment="1">
      <alignment horizontal="center" vertical="center"/>
    </xf>
    <xf numFmtId="49" fontId="4" fillId="0" borderId="2" xfId="0" applyNumberFormat="1" applyFont="1" applyBorder="1" applyAlignment="1">
      <alignment horizontal="center" vertical="center" shrinkToFit="1"/>
    </xf>
    <xf numFmtId="0" fontId="4" fillId="0" borderId="2" xfId="0" applyFont="1" applyBorder="1" applyAlignment="1">
      <alignment vertical="center" wrapText="1"/>
    </xf>
    <xf numFmtId="0" fontId="4" fillId="0" borderId="2" xfId="0" applyFont="1" applyBorder="1" applyAlignment="1">
      <alignment horizontal="left" vertical="center" wrapText="1"/>
    </xf>
    <xf numFmtId="49" fontId="4" fillId="0" borderId="3" xfId="0" applyNumberFormat="1" applyFont="1" applyBorder="1" applyAlignment="1">
      <alignment horizontal="center" vertical="center" shrinkToFit="1"/>
    </xf>
    <xf numFmtId="4" fontId="4" fillId="0" borderId="3" xfId="0" applyNumberFormat="1" applyFont="1" applyBorder="1" applyAlignment="1">
      <alignment horizontal="center" vertical="center"/>
    </xf>
    <xf numFmtId="4" fontId="4" fillId="0" borderId="3" xfId="0" applyNumberFormat="1" applyFont="1" applyFill="1" applyBorder="1" applyAlignment="1">
      <alignment horizontal="center" vertical="center"/>
    </xf>
    <xf numFmtId="49" fontId="4" fillId="0" borderId="2" xfId="0" applyNumberFormat="1" applyFont="1" applyBorder="1" applyAlignment="1">
      <alignment horizontal="center" vertical="center"/>
    </xf>
    <xf numFmtId="49" fontId="4" fillId="0" borderId="1" xfId="0" applyNumberFormat="1" applyFont="1" applyBorder="1" applyAlignment="1">
      <alignment horizontal="center" vertical="center"/>
    </xf>
    <xf numFmtId="49" fontId="4" fillId="0" borderId="3" xfId="0" applyNumberFormat="1" applyFont="1" applyBorder="1" applyAlignment="1">
      <alignment horizontal="center" vertical="center"/>
    </xf>
    <xf numFmtId="0" fontId="5" fillId="0" borderId="2" xfId="0" applyFont="1" applyFill="1" applyBorder="1" applyAlignment="1">
      <alignment vertical="center" wrapText="1"/>
    </xf>
    <xf numFmtId="0" fontId="2" fillId="0" borderId="0" xfId="0" applyFont="1" applyAlignment="1">
      <alignment horizontal="right" vertical="center"/>
    </xf>
    <xf numFmtId="0" fontId="0" fillId="0" borderId="0" xfId="0" applyAlignment="1">
      <alignment horizontal="center"/>
    </xf>
    <xf numFmtId="0" fontId="2" fillId="0" borderId="0" xfId="0" applyFont="1" applyAlignment="1">
      <alignment horizontal="center"/>
    </xf>
    <xf numFmtId="0" fontId="4" fillId="0" borderId="2" xfId="0" applyFont="1" applyBorder="1" applyAlignment="1">
      <alignment horizontal="center" vertical="center" shrinkToFit="1"/>
    </xf>
    <xf numFmtId="0" fontId="4" fillId="0" borderId="1" xfId="0" applyFont="1" applyBorder="1" applyAlignment="1">
      <alignment horizontal="center" vertical="center" shrinkToFit="1"/>
    </xf>
    <xf numFmtId="0" fontId="2" fillId="0" borderId="0" xfId="0" applyFont="1" applyBorder="1" applyAlignment="1">
      <alignment horizont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3" xfId="0" applyFont="1" applyBorder="1" applyAlignment="1">
      <alignment horizontal="center" vertical="center" shrinkToFit="1"/>
    </xf>
    <xf numFmtId="0" fontId="4" fillId="0" borderId="1" xfId="0" applyFont="1" applyBorder="1" applyAlignment="1">
      <alignment vertical="center" wrapText="1"/>
    </xf>
    <xf numFmtId="0" fontId="4" fillId="0" borderId="3" xfId="0" applyFont="1" applyBorder="1" applyAlignment="1">
      <alignment vertical="center" wrapText="1"/>
    </xf>
    <xf numFmtId="4" fontId="4" fillId="0" borderId="2" xfId="0" applyNumberFormat="1" applyFont="1" applyBorder="1" applyAlignment="1">
      <alignment horizontal="center" vertical="center"/>
    </xf>
    <xf numFmtId="4" fontId="4" fillId="0" borderId="2" xfId="0" applyNumberFormat="1" applyFont="1" applyFill="1" applyBorder="1" applyAlignment="1">
      <alignment horizontal="center" vertical="center"/>
    </xf>
    <xf numFmtId="0" fontId="10" fillId="0" borderId="2" xfId="0" applyFont="1" applyFill="1" applyBorder="1" applyAlignment="1">
      <alignment vertical="center" wrapText="1"/>
    </xf>
    <xf numFmtId="49" fontId="4" fillId="0" borderId="4" xfId="0" applyNumberFormat="1" applyFont="1" applyBorder="1" applyAlignment="1">
      <alignment horizontal="center" vertical="center" shrinkToFit="1"/>
    </xf>
    <xf numFmtId="49" fontId="4" fillId="0" borderId="4" xfId="0" applyNumberFormat="1" applyFont="1" applyBorder="1" applyAlignment="1">
      <alignment horizontal="center" vertical="center"/>
    </xf>
    <xf numFmtId="4" fontId="4" fillId="0" borderId="4" xfId="0" applyNumberFormat="1" applyFont="1" applyBorder="1" applyAlignment="1">
      <alignment horizontal="center" vertical="center"/>
    </xf>
    <xf numFmtId="4" fontId="4" fillId="0" borderId="4" xfId="0" applyNumberFormat="1" applyFont="1" applyFill="1" applyBorder="1" applyAlignment="1">
      <alignment horizontal="center" vertical="center"/>
    </xf>
    <xf numFmtId="0" fontId="7" fillId="0" borderId="0" xfId="0" applyFont="1" applyAlignment="1"/>
    <xf numFmtId="0" fontId="7" fillId="0" borderId="0" xfId="0" applyFont="1" applyAlignment="1">
      <alignment horizontal="center"/>
    </xf>
    <xf numFmtId="0" fontId="11" fillId="0" borderId="3" xfId="2" applyNumberFormat="1" applyFont="1" applyBorder="1" applyAlignment="1" applyProtection="1">
      <alignment vertical="center" wrapText="1"/>
    </xf>
    <xf numFmtId="0" fontId="11" fillId="0" borderId="1" xfId="1" applyNumberFormat="1" applyFont="1" applyBorder="1" applyAlignment="1" applyProtection="1">
      <alignment horizontal="left" vertical="center" wrapText="1"/>
      <protection locked="0"/>
    </xf>
    <xf numFmtId="0" fontId="2" fillId="0" borderId="0" xfId="0" applyFont="1" applyAlignment="1"/>
    <xf numFmtId="0" fontId="5" fillId="0" borderId="2" xfId="0" applyFont="1" applyBorder="1" applyAlignment="1">
      <alignment horizontal="center" vertical="center" shrinkToFit="1"/>
    </xf>
    <xf numFmtId="0" fontId="10" fillId="0" borderId="2" xfId="2" applyNumberFormat="1" applyFont="1" applyBorder="1" applyAlignment="1" applyProtection="1">
      <alignment vertical="center" wrapText="1"/>
    </xf>
    <xf numFmtId="49" fontId="5" fillId="0" borderId="2" xfId="0" applyNumberFormat="1" applyFont="1" applyBorder="1" applyAlignment="1">
      <alignment horizontal="center" vertical="center"/>
    </xf>
    <xf numFmtId="49" fontId="4" fillId="0" borderId="2" xfId="0" applyNumberFormat="1" applyFont="1" applyFill="1" applyBorder="1" applyAlignment="1">
      <alignment horizontal="center" vertical="center" shrinkToFit="1"/>
    </xf>
    <xf numFmtId="49" fontId="4" fillId="0" borderId="2" xfId="0" applyNumberFormat="1" applyFont="1" applyFill="1" applyBorder="1" applyAlignment="1">
      <alignment horizontal="center" vertical="center"/>
    </xf>
    <xf numFmtId="0" fontId="4" fillId="0" borderId="2" xfId="0" applyFont="1" applyFill="1" applyBorder="1" applyAlignment="1">
      <alignment vertical="center" wrapText="1"/>
    </xf>
    <xf numFmtId="49" fontId="5" fillId="0" borderId="2" xfId="0" applyNumberFormat="1" applyFont="1" applyBorder="1" applyAlignment="1">
      <alignment horizontal="center" vertical="center" shrinkToFit="1"/>
    </xf>
    <xf numFmtId="0" fontId="11" fillId="0" borderId="1" xfId="1" applyNumberFormat="1" applyFont="1" applyBorder="1" applyAlignment="1" applyProtection="1">
      <alignment horizontal="left" vertical="center" wrapText="1"/>
      <protection locked="0"/>
    </xf>
    <xf numFmtId="0" fontId="11" fillId="0" borderId="3" xfId="1" applyNumberFormat="1" applyFont="1" applyBorder="1" applyAlignment="1" applyProtection="1">
      <alignment vertical="center" wrapText="1"/>
      <protection locked="0"/>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11" fillId="0" borderId="1" xfId="2" applyNumberFormat="1" applyFont="1" applyBorder="1" applyAlignment="1" applyProtection="1">
      <alignment vertical="center" wrapText="1"/>
    </xf>
    <xf numFmtId="0" fontId="4" fillId="0" borderId="5" xfId="0" applyFont="1" applyBorder="1" applyAlignment="1">
      <alignment horizontal="center" vertical="center" shrinkToFit="1"/>
    </xf>
    <xf numFmtId="4" fontId="4" fillId="0" borderId="5" xfId="0" applyNumberFormat="1" applyFont="1" applyBorder="1" applyAlignment="1">
      <alignment horizontal="center" vertical="center"/>
    </xf>
    <xf numFmtId="0" fontId="11" fillId="0" borderId="2" xfId="1" applyNumberFormat="1" applyFont="1" applyBorder="1" applyAlignment="1" applyProtection="1">
      <alignment horizontal="left" vertical="center" wrapText="1"/>
      <protection locked="0"/>
    </xf>
    <xf numFmtId="0" fontId="4" fillId="0" borderId="2" xfId="0" applyFont="1" applyBorder="1" applyAlignment="1">
      <alignment horizontal="left" vertical="center" wrapText="1"/>
    </xf>
    <xf numFmtId="0" fontId="11" fillId="0" borderId="4" xfId="1" applyNumberFormat="1" applyFont="1" applyBorder="1" applyAlignment="1" applyProtection="1">
      <alignment horizontal="left" vertical="center" wrapText="1"/>
      <protection locked="0"/>
    </xf>
    <xf numFmtId="4" fontId="5" fillId="0" borderId="1" xfId="0" applyNumberFormat="1" applyFont="1" applyBorder="1" applyAlignment="1">
      <alignment horizontal="center" vertical="center"/>
    </xf>
    <xf numFmtId="0" fontId="4" fillId="0" borderId="5" xfId="0" applyFont="1" applyBorder="1" applyAlignment="1">
      <alignment horizontal="center" vertical="center" wrapText="1"/>
    </xf>
    <xf numFmtId="0" fontId="11" fillId="0" borderId="1" xfId="1" applyNumberFormat="1" applyFont="1" applyBorder="1" applyAlignment="1" applyProtection="1">
      <alignment vertical="center" wrapText="1"/>
      <protection locked="0"/>
    </xf>
    <xf numFmtId="0" fontId="10" fillId="0" borderId="2" xfId="1" applyNumberFormat="1" applyFont="1" applyBorder="1" applyAlignment="1" applyProtection="1">
      <alignment vertical="center" wrapText="1"/>
      <protection locked="0"/>
    </xf>
    <xf numFmtId="0" fontId="4" fillId="0" borderId="4" xfId="0" applyFont="1" applyBorder="1" applyAlignment="1">
      <alignment vertic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11" fillId="0" borderId="2" xfId="2" applyNumberFormat="1" applyFont="1" applyBorder="1" applyAlignment="1" applyProtection="1">
      <alignment vertical="center" wrapText="1"/>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4" fillId="0" borderId="2" xfId="0" applyFont="1" applyBorder="1" applyAlignment="1">
      <alignment horizontal="left" vertical="center" wrapText="1"/>
    </xf>
    <xf numFmtId="0" fontId="11" fillId="0" borderId="4" xfId="2" applyNumberFormat="1" applyFont="1" applyBorder="1" applyAlignment="1" applyProtection="1">
      <alignment horizontal="left" vertical="center" wrapText="1"/>
    </xf>
    <xf numFmtId="0" fontId="11" fillId="0" borderId="2" xfId="2" applyNumberFormat="1" applyFont="1" applyBorder="1" applyAlignment="1" applyProtection="1">
      <alignment horizontal="left" vertical="center" wrapText="1"/>
    </xf>
    <xf numFmtId="0" fontId="11" fillId="0" borderId="5" xfId="2" applyNumberFormat="1" applyFont="1" applyBorder="1" applyAlignment="1" applyProtection="1">
      <alignment horizontal="left" vertical="center" wrapText="1"/>
    </xf>
    <xf numFmtId="0" fontId="4" fillId="0" borderId="6" xfId="0" applyFont="1" applyBorder="1" applyAlignment="1">
      <alignment horizontal="left" vertical="center" wrapText="1"/>
    </xf>
    <xf numFmtId="0" fontId="4" fillId="0" borderId="1" xfId="0" applyFont="1" applyBorder="1" applyAlignment="1">
      <alignment horizontal="left" vertical="center" wrapText="1"/>
    </xf>
    <xf numFmtId="0" fontId="4" fillId="0" borderId="3" xfId="0" applyFont="1" applyBorder="1" applyAlignment="1">
      <alignment horizontal="left" vertical="center" wrapText="1"/>
    </xf>
    <xf numFmtId="0" fontId="11" fillId="0" borderId="1" xfId="2" applyNumberFormat="1" applyFont="1" applyBorder="1" applyAlignment="1" applyProtection="1">
      <alignment horizontal="left" vertical="center" wrapText="1"/>
    </xf>
    <xf numFmtId="0" fontId="11" fillId="0" borderId="4" xfId="1" applyNumberFormat="1" applyFont="1" applyBorder="1" applyAlignment="1" applyProtection="1">
      <alignment horizontal="left" vertical="center" wrapText="1"/>
      <protection locked="0"/>
    </xf>
    <xf numFmtId="0" fontId="11" fillId="0" borderId="5" xfId="1" applyNumberFormat="1" applyFont="1" applyBorder="1" applyAlignment="1" applyProtection="1">
      <alignment horizontal="left" vertical="center" wrapText="1"/>
      <protection locked="0"/>
    </xf>
    <xf numFmtId="0" fontId="11" fillId="0" borderId="2" xfId="1" applyNumberFormat="1" applyFont="1" applyBorder="1" applyAlignment="1" applyProtection="1">
      <alignment horizontal="left" vertical="center" wrapText="1"/>
      <protection locked="0"/>
    </xf>
    <xf numFmtId="0" fontId="6" fillId="0" borderId="0" xfId="0" applyFont="1" applyAlignment="1">
      <alignment horizontal="center" vertical="center" wrapText="1"/>
    </xf>
    <xf numFmtId="0" fontId="11" fillId="0" borderId="1" xfId="1" applyNumberFormat="1" applyFont="1" applyBorder="1" applyAlignment="1" applyProtection="1">
      <alignment horizontal="left" vertical="center" wrapText="1"/>
      <protection locked="0"/>
    </xf>
    <xf numFmtId="0" fontId="11" fillId="0" borderId="3" xfId="1" applyNumberFormat="1" applyFont="1" applyBorder="1" applyAlignment="1" applyProtection="1">
      <alignment horizontal="left" vertical="center" wrapText="1"/>
      <protection locked="0"/>
    </xf>
    <xf numFmtId="0" fontId="4" fillId="0" borderId="4"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0" borderId="2" xfId="0" applyFont="1" applyBorder="1"/>
    <xf numFmtId="0" fontId="4" fillId="0" borderId="2" xfId="0" applyFont="1" applyBorder="1" applyAlignment="1">
      <alignment vertical="center"/>
    </xf>
  </cellXfs>
  <cellStyles count="5">
    <cellStyle name="xl40" xfId="1"/>
    <cellStyle name="xl60" xfId="2"/>
    <cellStyle name="xl61" xfId="3"/>
    <cellStyle name="xl64" xfId="4"/>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dimension ref="A1:G175"/>
  <sheetViews>
    <sheetView tabSelected="1" view="pageBreakPreview" topLeftCell="A163" zoomScaleNormal="85" zoomScaleSheetLayoutView="100" workbookViewId="0">
      <selection activeCell="G123" sqref="G123:G124"/>
    </sheetView>
  </sheetViews>
  <sheetFormatPr defaultRowHeight="13.2" x14ac:dyDescent="0.25"/>
  <cols>
    <col min="1" max="1" width="41.5546875" style="1" customWidth="1"/>
    <col min="2" max="2" width="24.6640625" style="27" customWidth="1"/>
    <col min="3" max="3" width="5" hidden="1" customWidth="1"/>
    <col min="4" max="5" width="17.88671875" style="2" customWidth="1"/>
    <col min="6" max="6" width="16" style="2" customWidth="1"/>
    <col min="7" max="7" width="55.109375" customWidth="1"/>
  </cols>
  <sheetData>
    <row r="1" spans="1:7" ht="5.25" customHeight="1" x14ac:dyDescent="0.25"/>
    <row r="2" spans="1:7" ht="39" customHeight="1" x14ac:dyDescent="0.25">
      <c r="A2" s="91" t="s">
        <v>50</v>
      </c>
      <c r="B2" s="91"/>
      <c r="C2" s="91"/>
      <c r="D2" s="91"/>
      <c r="E2" s="91"/>
      <c r="F2" s="91"/>
      <c r="G2" s="91"/>
    </row>
    <row r="3" spans="1:7" ht="3" customHeight="1" x14ac:dyDescent="0.25">
      <c r="A3" s="3"/>
      <c r="B3" s="28"/>
      <c r="C3" s="4"/>
      <c r="D3" s="5"/>
      <c r="E3" s="5"/>
      <c r="F3" s="5"/>
      <c r="G3" s="4"/>
    </row>
    <row r="4" spans="1:7" ht="12.75" customHeight="1" x14ac:dyDescent="0.25">
      <c r="A4" s="3"/>
      <c r="B4" s="28"/>
      <c r="C4" s="4"/>
      <c r="D4" s="5"/>
      <c r="E4" s="5"/>
      <c r="F4" s="5"/>
      <c r="G4" s="26" t="s">
        <v>9</v>
      </c>
    </row>
    <row r="5" spans="1:7" ht="48.6" customHeight="1" x14ac:dyDescent="0.25">
      <c r="A5" s="8" t="s">
        <v>0</v>
      </c>
      <c r="B5" s="8" t="s">
        <v>3</v>
      </c>
      <c r="C5" s="8"/>
      <c r="D5" s="9" t="s">
        <v>33</v>
      </c>
      <c r="E5" s="9" t="s">
        <v>34</v>
      </c>
      <c r="F5" s="9" t="s">
        <v>1</v>
      </c>
      <c r="G5" s="8" t="s">
        <v>2</v>
      </c>
    </row>
    <row r="6" spans="1:7" ht="15" customHeight="1" x14ac:dyDescent="0.25">
      <c r="A6" s="8">
        <v>1</v>
      </c>
      <c r="B6" s="8">
        <v>2</v>
      </c>
      <c r="C6" s="8"/>
      <c r="D6" s="8">
        <v>3</v>
      </c>
      <c r="E6" s="8">
        <v>4</v>
      </c>
      <c r="F6" s="9" t="s">
        <v>4</v>
      </c>
      <c r="G6" s="8">
        <v>6</v>
      </c>
    </row>
    <row r="7" spans="1:7" ht="31.2" customHeight="1" x14ac:dyDescent="0.25">
      <c r="A7" s="10" t="s">
        <v>51</v>
      </c>
      <c r="B7" s="30"/>
      <c r="C7" s="8"/>
      <c r="D7" s="66">
        <v>555133912</v>
      </c>
      <c r="E7" s="66">
        <v>560445023</v>
      </c>
      <c r="F7" s="66">
        <f>E7-D7</f>
        <v>5311111</v>
      </c>
      <c r="G7" s="35"/>
    </row>
    <row r="8" spans="1:7" ht="78.599999999999994" customHeight="1" x14ac:dyDescent="0.25">
      <c r="A8" s="63" t="s">
        <v>11</v>
      </c>
      <c r="B8" s="29" t="s">
        <v>52</v>
      </c>
      <c r="C8" s="32"/>
      <c r="D8" s="37">
        <v>177800046</v>
      </c>
      <c r="E8" s="37">
        <v>180427157</v>
      </c>
      <c r="F8" s="37">
        <f>E8-D8</f>
        <v>2627111</v>
      </c>
      <c r="G8" s="59" t="s">
        <v>53</v>
      </c>
    </row>
    <row r="9" spans="1:7" ht="61.2" customHeight="1" x14ac:dyDescent="0.25">
      <c r="A9" s="63" t="s">
        <v>11</v>
      </c>
      <c r="B9" s="29" t="s">
        <v>54</v>
      </c>
      <c r="C9" s="32"/>
      <c r="D9" s="37">
        <v>34685800</v>
      </c>
      <c r="E9" s="37">
        <v>34648300</v>
      </c>
      <c r="F9" s="37">
        <f>E9-D9</f>
        <v>-37500</v>
      </c>
      <c r="G9" s="78" t="s">
        <v>12</v>
      </c>
    </row>
    <row r="10" spans="1:7" ht="129" customHeight="1" x14ac:dyDescent="0.25">
      <c r="A10" s="63" t="s">
        <v>24</v>
      </c>
      <c r="B10" s="29" t="s">
        <v>25</v>
      </c>
      <c r="C10" s="32"/>
      <c r="D10" s="37">
        <v>75000</v>
      </c>
      <c r="E10" s="37">
        <v>112500</v>
      </c>
      <c r="F10" s="37">
        <f t="shared" ref="F10:F14" si="0">E10-D10</f>
        <v>37500</v>
      </c>
      <c r="G10" s="80"/>
    </row>
    <row r="11" spans="1:7" ht="75" customHeight="1" x14ac:dyDescent="0.25">
      <c r="A11" s="63" t="s">
        <v>11</v>
      </c>
      <c r="B11" s="29" t="s">
        <v>54</v>
      </c>
      <c r="C11" s="32"/>
      <c r="D11" s="37">
        <v>34685800</v>
      </c>
      <c r="E11" s="37">
        <v>34225800</v>
      </c>
      <c r="F11" s="37">
        <f t="shared" si="0"/>
        <v>-460000</v>
      </c>
      <c r="G11" s="78" t="s">
        <v>60</v>
      </c>
    </row>
    <row r="12" spans="1:7" ht="50.4" customHeight="1" x14ac:dyDescent="0.25">
      <c r="A12" s="63" t="s">
        <v>57</v>
      </c>
      <c r="B12" s="29" t="s">
        <v>58</v>
      </c>
      <c r="C12" s="32"/>
      <c r="D12" s="37">
        <v>0</v>
      </c>
      <c r="E12" s="37">
        <v>460000</v>
      </c>
      <c r="F12" s="37">
        <f t="shared" si="0"/>
        <v>460000</v>
      </c>
      <c r="G12" s="80"/>
    </row>
    <row r="13" spans="1:7" ht="37.200000000000003" customHeight="1" x14ac:dyDescent="0.25">
      <c r="A13" s="92" t="s">
        <v>55</v>
      </c>
      <c r="B13" s="30" t="s">
        <v>56</v>
      </c>
      <c r="C13" s="8"/>
      <c r="D13" s="14">
        <v>0</v>
      </c>
      <c r="E13" s="14">
        <v>2492000</v>
      </c>
      <c r="F13" s="14">
        <f t="shared" si="0"/>
        <v>2492000</v>
      </c>
      <c r="G13" s="85" t="s">
        <v>138</v>
      </c>
    </row>
    <row r="14" spans="1:7" ht="37.200000000000003" customHeight="1" thickBot="1" x14ac:dyDescent="0.3">
      <c r="A14" s="93"/>
      <c r="B14" s="61" t="s">
        <v>59</v>
      </c>
      <c r="C14" s="67"/>
      <c r="D14" s="62">
        <v>0</v>
      </c>
      <c r="E14" s="62">
        <v>192000</v>
      </c>
      <c r="F14" s="62">
        <f t="shared" si="0"/>
        <v>192000</v>
      </c>
      <c r="G14" s="86"/>
    </row>
    <row r="15" spans="1:7" ht="19.8" customHeight="1" thickTop="1" x14ac:dyDescent="0.25">
      <c r="A15" s="10" t="s">
        <v>35</v>
      </c>
      <c r="B15" s="29"/>
      <c r="C15" s="32"/>
      <c r="D15" s="11">
        <v>293111965</v>
      </c>
      <c r="E15" s="11">
        <v>293111965</v>
      </c>
      <c r="F15" s="11">
        <f t="shared" ref="F15:F32" si="1">E15-D15</f>
        <v>0</v>
      </c>
      <c r="G15" s="58"/>
    </row>
    <row r="16" spans="1:7" ht="63.6" customHeight="1" x14ac:dyDescent="0.25">
      <c r="A16" s="56" t="s">
        <v>11</v>
      </c>
      <c r="B16" s="30" t="s">
        <v>36</v>
      </c>
      <c r="C16" s="8"/>
      <c r="D16" s="14">
        <v>44500</v>
      </c>
      <c r="E16" s="14">
        <v>29500</v>
      </c>
      <c r="F16" s="14">
        <f t="shared" si="1"/>
        <v>-15000</v>
      </c>
      <c r="G16" s="85" t="s">
        <v>12</v>
      </c>
    </row>
    <row r="17" spans="1:7" ht="127.2" customHeight="1" thickBot="1" x14ac:dyDescent="0.3">
      <c r="A17" s="57" t="s">
        <v>24</v>
      </c>
      <c r="B17" s="34" t="s">
        <v>186</v>
      </c>
      <c r="C17" s="33"/>
      <c r="D17" s="20">
        <v>0</v>
      </c>
      <c r="E17" s="20">
        <v>15000</v>
      </c>
      <c r="F17" s="20">
        <f t="shared" si="1"/>
        <v>15000</v>
      </c>
      <c r="G17" s="86"/>
    </row>
    <row r="18" spans="1:7" ht="34.200000000000003" customHeight="1" thickTop="1" x14ac:dyDescent="0.25">
      <c r="A18" s="69" t="s">
        <v>61</v>
      </c>
      <c r="B18" s="29"/>
      <c r="C18" s="32"/>
      <c r="D18" s="11">
        <v>94296832</v>
      </c>
      <c r="E18" s="11">
        <v>149042932</v>
      </c>
      <c r="F18" s="11">
        <f t="shared" si="1"/>
        <v>54746100</v>
      </c>
      <c r="G18" s="58"/>
    </row>
    <row r="19" spans="1:7" ht="60.6" customHeight="1" thickBot="1" x14ac:dyDescent="0.3">
      <c r="A19" s="57" t="s">
        <v>62</v>
      </c>
      <c r="B19" s="34" t="s">
        <v>63</v>
      </c>
      <c r="C19" s="33"/>
      <c r="D19" s="20">
        <v>0</v>
      </c>
      <c r="E19" s="20">
        <v>54746100</v>
      </c>
      <c r="F19" s="20">
        <f t="shared" si="1"/>
        <v>54746100</v>
      </c>
      <c r="G19" s="36" t="s">
        <v>64</v>
      </c>
    </row>
    <row r="20" spans="1:7" ht="35.4" customHeight="1" thickTop="1" x14ac:dyDescent="0.25">
      <c r="A20" s="69" t="s">
        <v>65</v>
      </c>
      <c r="B20" s="29"/>
      <c r="C20" s="32"/>
      <c r="D20" s="11">
        <v>393774007</v>
      </c>
      <c r="E20" s="11">
        <v>498598105</v>
      </c>
      <c r="F20" s="11">
        <f t="shared" si="1"/>
        <v>104824098</v>
      </c>
      <c r="G20" s="17"/>
    </row>
    <row r="21" spans="1:7" ht="120" customHeight="1" x14ac:dyDescent="0.25">
      <c r="A21" s="68" t="s">
        <v>66</v>
      </c>
      <c r="B21" s="30" t="s">
        <v>67</v>
      </c>
      <c r="C21" s="8"/>
      <c r="D21" s="14">
        <v>0</v>
      </c>
      <c r="E21" s="14">
        <v>103989900</v>
      </c>
      <c r="F21" s="14">
        <f t="shared" si="1"/>
        <v>103989900</v>
      </c>
      <c r="G21" s="35" t="s">
        <v>78</v>
      </c>
    </row>
    <row r="22" spans="1:7" ht="61.2" customHeight="1" x14ac:dyDescent="0.25">
      <c r="A22" s="88" t="s">
        <v>66</v>
      </c>
      <c r="B22" s="30" t="s">
        <v>67</v>
      </c>
      <c r="C22" s="8"/>
      <c r="D22" s="14">
        <v>0</v>
      </c>
      <c r="E22" s="14">
        <v>-5587180</v>
      </c>
      <c r="F22" s="14">
        <f t="shared" si="1"/>
        <v>-5587180</v>
      </c>
      <c r="G22" s="78" t="s">
        <v>60</v>
      </c>
    </row>
    <row r="23" spans="1:7" ht="61.2" customHeight="1" x14ac:dyDescent="0.25">
      <c r="A23" s="90"/>
      <c r="B23" s="30" t="s">
        <v>77</v>
      </c>
      <c r="C23" s="8"/>
      <c r="D23" s="14">
        <v>0</v>
      </c>
      <c r="E23" s="14">
        <v>5587180</v>
      </c>
      <c r="F23" s="14">
        <f t="shared" ref="F23" si="2">E23-D23</f>
        <v>5587180</v>
      </c>
      <c r="G23" s="80"/>
    </row>
    <row r="24" spans="1:7" ht="141" customHeight="1" x14ac:dyDescent="0.25">
      <c r="A24" s="68" t="s">
        <v>68</v>
      </c>
      <c r="B24" s="30" t="s">
        <v>69</v>
      </c>
      <c r="C24" s="8"/>
      <c r="D24" s="14">
        <v>0</v>
      </c>
      <c r="E24" s="14">
        <v>834198</v>
      </c>
      <c r="F24" s="14">
        <f t="shared" si="1"/>
        <v>834198</v>
      </c>
      <c r="G24" s="35" t="s">
        <v>230</v>
      </c>
    </row>
    <row r="25" spans="1:7" ht="99.6" customHeight="1" x14ac:dyDescent="0.25">
      <c r="A25" s="68" t="s">
        <v>71</v>
      </c>
      <c r="B25" s="30" t="s">
        <v>72</v>
      </c>
      <c r="C25" s="8"/>
      <c r="D25" s="14">
        <v>20584000</v>
      </c>
      <c r="E25" s="14">
        <v>20511460</v>
      </c>
      <c r="F25" s="14">
        <f t="shared" si="1"/>
        <v>-72540</v>
      </c>
      <c r="G25" s="78" t="s">
        <v>73</v>
      </c>
    </row>
    <row r="26" spans="1:7" ht="109.2" customHeight="1" x14ac:dyDescent="0.25">
      <c r="A26" s="68" t="s">
        <v>68</v>
      </c>
      <c r="B26" s="30" t="s">
        <v>69</v>
      </c>
      <c r="C26" s="8"/>
      <c r="D26" s="14">
        <v>0</v>
      </c>
      <c r="E26" s="14">
        <v>72540</v>
      </c>
      <c r="F26" s="14">
        <f t="shared" si="1"/>
        <v>72540</v>
      </c>
      <c r="G26" s="80"/>
    </row>
    <row r="27" spans="1:7" ht="46.2" customHeight="1" x14ac:dyDescent="0.25">
      <c r="A27" s="88" t="s">
        <v>74</v>
      </c>
      <c r="B27" s="30" t="s">
        <v>75</v>
      </c>
      <c r="C27" s="8"/>
      <c r="D27" s="14">
        <v>42067969</v>
      </c>
      <c r="E27" s="14">
        <v>42219001</v>
      </c>
      <c r="F27" s="14">
        <f t="shared" si="1"/>
        <v>151032</v>
      </c>
      <c r="G27" s="78" t="s">
        <v>31</v>
      </c>
    </row>
    <row r="28" spans="1:7" ht="44.4" customHeight="1" thickBot="1" x14ac:dyDescent="0.3">
      <c r="A28" s="89"/>
      <c r="B28" s="34" t="s">
        <v>76</v>
      </c>
      <c r="C28" s="33"/>
      <c r="D28" s="20">
        <v>29507853</v>
      </c>
      <c r="E28" s="20">
        <v>29356821</v>
      </c>
      <c r="F28" s="20">
        <f t="shared" si="1"/>
        <v>-151032</v>
      </c>
      <c r="G28" s="79"/>
    </row>
    <row r="29" spans="1:7" ht="49.2" customHeight="1" thickTop="1" x14ac:dyDescent="0.25">
      <c r="A29" s="69" t="s">
        <v>79</v>
      </c>
      <c r="B29" s="29"/>
      <c r="C29" s="32"/>
      <c r="D29" s="11">
        <v>1156970891.78</v>
      </c>
      <c r="E29" s="11">
        <v>1170247691.78</v>
      </c>
      <c r="F29" s="11">
        <f t="shared" si="1"/>
        <v>13276800</v>
      </c>
      <c r="G29" s="17"/>
    </row>
    <row r="30" spans="1:7" ht="112.2" customHeight="1" x14ac:dyDescent="0.25">
      <c r="A30" s="68" t="s">
        <v>11</v>
      </c>
      <c r="B30" s="30" t="s">
        <v>80</v>
      </c>
      <c r="C30" s="8"/>
      <c r="D30" s="14">
        <v>2303687</v>
      </c>
      <c r="E30" s="14">
        <v>2295895.5099999998</v>
      </c>
      <c r="F30" s="14">
        <f t="shared" si="1"/>
        <v>-7791.4900000002235</v>
      </c>
      <c r="G30" s="78" t="s">
        <v>73</v>
      </c>
    </row>
    <row r="31" spans="1:7" ht="95.4" customHeight="1" x14ac:dyDescent="0.25">
      <c r="A31" s="68" t="s">
        <v>81</v>
      </c>
      <c r="B31" s="30" t="s">
        <v>82</v>
      </c>
      <c r="C31" s="8"/>
      <c r="D31" s="14">
        <v>8228136.5099999998</v>
      </c>
      <c r="E31" s="14">
        <v>8235928</v>
      </c>
      <c r="F31" s="14">
        <f t="shared" si="1"/>
        <v>7791.4900000002235</v>
      </c>
      <c r="G31" s="80"/>
    </row>
    <row r="32" spans="1:7" ht="143.4" customHeight="1" thickBot="1" x14ac:dyDescent="0.3">
      <c r="A32" s="57" t="s">
        <v>81</v>
      </c>
      <c r="B32" s="34" t="s">
        <v>82</v>
      </c>
      <c r="C32" s="33"/>
      <c r="D32" s="20">
        <v>8228136.5099999998</v>
      </c>
      <c r="E32" s="20">
        <v>21504936.510000002</v>
      </c>
      <c r="F32" s="20">
        <f t="shared" si="1"/>
        <v>13276800.000000002</v>
      </c>
      <c r="G32" s="36" t="s">
        <v>230</v>
      </c>
    </row>
    <row r="33" spans="1:7" ht="32.25" customHeight="1" thickTop="1" x14ac:dyDescent="0.25">
      <c r="A33" s="10" t="s">
        <v>5</v>
      </c>
      <c r="B33" s="29"/>
      <c r="C33" s="22"/>
      <c r="D33" s="11">
        <v>11566397295.9</v>
      </c>
      <c r="E33" s="11">
        <v>12948352364.9</v>
      </c>
      <c r="F33" s="12">
        <f t="shared" ref="F33:F105" si="3">E33-D33</f>
        <v>1381955069</v>
      </c>
      <c r="G33" s="58"/>
    </row>
    <row r="34" spans="1:7" ht="44.4" customHeight="1" x14ac:dyDescent="0.25">
      <c r="A34" s="78" t="s">
        <v>14</v>
      </c>
      <c r="B34" s="30" t="s">
        <v>18</v>
      </c>
      <c r="C34" s="22"/>
      <c r="D34" s="37">
        <v>1653236301</v>
      </c>
      <c r="E34" s="37">
        <v>1643594301</v>
      </c>
      <c r="F34" s="38">
        <f t="shared" si="3"/>
        <v>-9642000</v>
      </c>
      <c r="G34" s="78" t="s">
        <v>31</v>
      </c>
    </row>
    <row r="35" spans="1:7" ht="45" customHeight="1" x14ac:dyDescent="0.25">
      <c r="A35" s="80"/>
      <c r="B35" s="30" t="s">
        <v>26</v>
      </c>
      <c r="C35" s="22"/>
      <c r="D35" s="37">
        <v>455149341.80000001</v>
      </c>
      <c r="E35" s="37">
        <v>464791341.80000001</v>
      </c>
      <c r="F35" s="38">
        <f t="shared" si="3"/>
        <v>9642000</v>
      </c>
      <c r="G35" s="80"/>
    </row>
    <row r="36" spans="1:7" ht="78" customHeight="1" x14ac:dyDescent="0.25">
      <c r="A36" s="35" t="s">
        <v>14</v>
      </c>
      <c r="B36" s="30" t="s">
        <v>18</v>
      </c>
      <c r="C36" s="23"/>
      <c r="D36" s="14">
        <v>1653236301</v>
      </c>
      <c r="E36" s="14">
        <v>1659236301</v>
      </c>
      <c r="F36" s="15">
        <f t="shared" ref="F36:F78" si="4">E36-D36</f>
        <v>6000000</v>
      </c>
      <c r="G36" s="35" t="s">
        <v>23</v>
      </c>
    </row>
    <row r="37" spans="1:7" ht="31.8" customHeight="1" x14ac:dyDescent="0.25">
      <c r="A37" s="35" t="s">
        <v>14</v>
      </c>
      <c r="B37" s="30" t="s">
        <v>18</v>
      </c>
      <c r="C37" s="23"/>
      <c r="D37" s="14">
        <v>1653236301</v>
      </c>
      <c r="E37" s="14">
        <v>1519401431</v>
      </c>
      <c r="F37" s="15">
        <f t="shared" si="4"/>
        <v>-133834870</v>
      </c>
      <c r="G37" s="78" t="s">
        <v>60</v>
      </c>
    </row>
    <row r="38" spans="1:7" ht="16.8" customHeight="1" x14ac:dyDescent="0.25">
      <c r="A38" s="78" t="s">
        <v>99</v>
      </c>
      <c r="B38" s="30" t="s">
        <v>100</v>
      </c>
      <c r="C38" s="23"/>
      <c r="D38" s="14">
        <v>232000000</v>
      </c>
      <c r="E38" s="14">
        <v>74660000</v>
      </c>
      <c r="F38" s="15">
        <f t="shared" si="4"/>
        <v>-157340000</v>
      </c>
      <c r="G38" s="84"/>
    </row>
    <row r="39" spans="1:7" ht="16.8" customHeight="1" x14ac:dyDescent="0.25">
      <c r="A39" s="84"/>
      <c r="B39" s="30" t="s">
        <v>104</v>
      </c>
      <c r="C39" s="23"/>
      <c r="D39" s="14">
        <v>47000000</v>
      </c>
      <c r="E39" s="14">
        <v>0</v>
      </c>
      <c r="F39" s="15">
        <f t="shared" si="4"/>
        <v>-47000000</v>
      </c>
      <c r="G39" s="84"/>
    </row>
    <row r="40" spans="1:7" ht="16.8" customHeight="1" x14ac:dyDescent="0.25">
      <c r="A40" s="84"/>
      <c r="B40" s="30" t="s">
        <v>108</v>
      </c>
      <c r="C40" s="23"/>
      <c r="D40" s="14">
        <v>6300000</v>
      </c>
      <c r="E40" s="14">
        <v>0</v>
      </c>
      <c r="F40" s="15">
        <f t="shared" si="4"/>
        <v>-6300000</v>
      </c>
      <c r="G40" s="84"/>
    </row>
    <row r="41" spans="1:7" ht="16.8" customHeight="1" x14ac:dyDescent="0.25">
      <c r="A41" s="80"/>
      <c r="B41" s="30" t="s">
        <v>112</v>
      </c>
      <c r="C41" s="23"/>
      <c r="D41" s="14">
        <v>4700000</v>
      </c>
      <c r="E41" s="14">
        <v>0</v>
      </c>
      <c r="F41" s="15">
        <f t="shared" si="4"/>
        <v>-4700000</v>
      </c>
      <c r="G41" s="84"/>
    </row>
    <row r="42" spans="1:7" ht="31.8" customHeight="1" x14ac:dyDescent="0.25">
      <c r="A42" s="70" t="s">
        <v>101</v>
      </c>
      <c r="B42" s="30" t="s">
        <v>102</v>
      </c>
      <c r="C42" s="23"/>
      <c r="D42" s="14">
        <v>419547250</v>
      </c>
      <c r="E42" s="14">
        <v>319547250</v>
      </c>
      <c r="F42" s="15">
        <f t="shared" si="4"/>
        <v>-100000000</v>
      </c>
      <c r="G42" s="84"/>
    </row>
    <row r="43" spans="1:7" ht="16.8" customHeight="1" x14ac:dyDescent="0.25">
      <c r="A43" s="78" t="s">
        <v>57</v>
      </c>
      <c r="B43" s="30" t="s">
        <v>87</v>
      </c>
      <c r="C43" s="23"/>
      <c r="D43" s="14">
        <v>0</v>
      </c>
      <c r="E43" s="14">
        <v>371203452</v>
      </c>
      <c r="F43" s="15">
        <f t="shared" si="4"/>
        <v>371203452</v>
      </c>
      <c r="G43" s="84"/>
    </row>
    <row r="44" spans="1:7" ht="16.8" customHeight="1" x14ac:dyDescent="0.25">
      <c r="A44" s="84"/>
      <c r="B44" s="30" t="s">
        <v>84</v>
      </c>
      <c r="C44" s="23"/>
      <c r="D44" s="14">
        <v>0</v>
      </c>
      <c r="E44" s="14">
        <f>27577358.76+100000000</f>
        <v>127577358.76000001</v>
      </c>
      <c r="F44" s="15">
        <f t="shared" si="4"/>
        <v>127577358.76000001</v>
      </c>
      <c r="G44" s="84"/>
    </row>
    <row r="45" spans="1:7" ht="16.8" customHeight="1" x14ac:dyDescent="0.25">
      <c r="A45" s="84"/>
      <c r="B45" s="30" t="s">
        <v>85</v>
      </c>
      <c r="C45" s="23"/>
      <c r="D45" s="14">
        <v>0</v>
      </c>
      <c r="E45" s="14">
        <f>47783285.86+130340000</f>
        <v>178123285.86000001</v>
      </c>
      <c r="F45" s="15">
        <f t="shared" si="4"/>
        <v>178123285.86000001</v>
      </c>
      <c r="G45" s="84"/>
    </row>
    <row r="46" spans="1:7" ht="16.8" customHeight="1" x14ac:dyDescent="0.25">
      <c r="A46" s="84"/>
      <c r="B46" s="30" t="s">
        <v>103</v>
      </c>
      <c r="C46" s="23"/>
      <c r="D46" s="14">
        <v>0</v>
      </c>
      <c r="E46" s="14">
        <v>520228.84</v>
      </c>
      <c r="F46" s="15">
        <f t="shared" si="4"/>
        <v>520228.84</v>
      </c>
      <c r="G46" s="84"/>
    </row>
    <row r="47" spans="1:7" ht="16.8" customHeight="1" x14ac:dyDescent="0.25">
      <c r="A47" s="84"/>
      <c r="B47" s="30" t="s">
        <v>105</v>
      </c>
      <c r="C47" s="23"/>
      <c r="D47" s="14">
        <v>0</v>
      </c>
      <c r="E47" s="14">
        <v>8455421.0500000007</v>
      </c>
      <c r="F47" s="15">
        <f t="shared" si="4"/>
        <v>8455421.0500000007</v>
      </c>
      <c r="G47" s="84"/>
    </row>
    <row r="48" spans="1:7" ht="16.8" customHeight="1" x14ac:dyDescent="0.25">
      <c r="A48" s="80"/>
      <c r="B48" s="30" t="s">
        <v>109</v>
      </c>
      <c r="C48" s="23"/>
      <c r="D48" s="14">
        <v>0</v>
      </c>
      <c r="E48" s="14">
        <v>663705.49</v>
      </c>
      <c r="F48" s="15">
        <f t="shared" si="4"/>
        <v>663705.49</v>
      </c>
      <c r="G48" s="80"/>
    </row>
    <row r="49" spans="1:7" ht="18" customHeight="1" x14ac:dyDescent="0.25">
      <c r="A49" s="78" t="s">
        <v>14</v>
      </c>
      <c r="B49" s="30" t="s">
        <v>18</v>
      </c>
      <c r="C49" s="23"/>
      <c r="D49" s="14">
        <v>1653236301</v>
      </c>
      <c r="E49" s="14">
        <v>1637316501</v>
      </c>
      <c r="F49" s="15">
        <f t="shared" si="4"/>
        <v>-15919800</v>
      </c>
      <c r="G49" s="78" t="s">
        <v>83</v>
      </c>
    </row>
    <row r="50" spans="1:7" ht="18" customHeight="1" x14ac:dyDescent="0.25">
      <c r="A50" s="80"/>
      <c r="B50" s="30" t="s">
        <v>26</v>
      </c>
      <c r="C50" s="23"/>
      <c r="D50" s="37">
        <v>455149341.80000001</v>
      </c>
      <c r="E50" s="14">
        <v>430349341.80000001</v>
      </c>
      <c r="F50" s="15">
        <f t="shared" si="4"/>
        <v>-24800000</v>
      </c>
      <c r="G50" s="84"/>
    </row>
    <row r="51" spans="1:7" ht="24.6" customHeight="1" x14ac:dyDescent="0.25">
      <c r="A51" s="78" t="s">
        <v>57</v>
      </c>
      <c r="B51" s="30" t="s">
        <v>84</v>
      </c>
      <c r="C51" s="23"/>
      <c r="D51" s="14">
        <v>0</v>
      </c>
      <c r="E51" s="14">
        <v>15919800</v>
      </c>
      <c r="F51" s="15">
        <f t="shared" si="4"/>
        <v>15919800</v>
      </c>
      <c r="G51" s="84"/>
    </row>
    <row r="52" spans="1:7" ht="24.6" customHeight="1" x14ac:dyDescent="0.25">
      <c r="A52" s="80"/>
      <c r="B52" s="30" t="s">
        <v>85</v>
      </c>
      <c r="C52" s="23"/>
      <c r="D52" s="14">
        <v>0</v>
      </c>
      <c r="E52" s="14">
        <v>24800000</v>
      </c>
      <c r="F52" s="15">
        <f t="shared" si="4"/>
        <v>24800000</v>
      </c>
      <c r="G52" s="80"/>
    </row>
    <row r="53" spans="1:7" ht="61.8" customHeight="1" x14ac:dyDescent="0.25">
      <c r="A53" s="78" t="s">
        <v>57</v>
      </c>
      <c r="B53" s="30" t="s">
        <v>84</v>
      </c>
      <c r="C53" s="23"/>
      <c r="D53" s="14">
        <v>0</v>
      </c>
      <c r="E53" s="14">
        <v>8910855.4000000004</v>
      </c>
      <c r="F53" s="15">
        <f t="shared" si="4"/>
        <v>8910855.4000000004</v>
      </c>
      <c r="G53" s="78" t="s">
        <v>86</v>
      </c>
    </row>
    <row r="54" spans="1:7" ht="58.2" customHeight="1" x14ac:dyDescent="0.25">
      <c r="A54" s="80"/>
      <c r="B54" s="30" t="s">
        <v>88</v>
      </c>
      <c r="C54" s="23"/>
      <c r="D54" s="14">
        <v>0</v>
      </c>
      <c r="E54" s="14">
        <v>-8910855.4000000004</v>
      </c>
      <c r="F54" s="15">
        <f t="shared" si="4"/>
        <v>-8910855.4000000004</v>
      </c>
      <c r="G54" s="80"/>
    </row>
    <row r="55" spans="1:7" ht="16.8" customHeight="1" x14ac:dyDescent="0.25">
      <c r="A55" s="78" t="s">
        <v>57</v>
      </c>
      <c r="B55" s="30" t="s">
        <v>84</v>
      </c>
      <c r="C55" s="23"/>
      <c r="D55" s="14">
        <v>0</v>
      </c>
      <c r="E55" s="14">
        <f>112443083+21916500</f>
        <v>134359583</v>
      </c>
      <c r="F55" s="15">
        <f t="shared" si="4"/>
        <v>134359583</v>
      </c>
      <c r="G55" s="78" t="s">
        <v>23</v>
      </c>
    </row>
    <row r="56" spans="1:7" ht="16.8" customHeight="1" x14ac:dyDescent="0.25">
      <c r="A56" s="84"/>
      <c r="B56" s="30" t="s">
        <v>85</v>
      </c>
      <c r="C56" s="23"/>
      <c r="D56" s="14">
        <v>0</v>
      </c>
      <c r="E56" s="14">
        <f>46312904+43390745</f>
        <v>89703649</v>
      </c>
      <c r="F56" s="15">
        <f t="shared" si="4"/>
        <v>89703649</v>
      </c>
      <c r="G56" s="84"/>
    </row>
    <row r="57" spans="1:7" ht="16.8" customHeight="1" x14ac:dyDescent="0.25">
      <c r="A57" s="84"/>
      <c r="B57" s="30" t="s">
        <v>103</v>
      </c>
      <c r="C57" s="23"/>
      <c r="D57" s="14">
        <v>0</v>
      </c>
      <c r="E57" s="14">
        <f>650000+4411400</f>
        <v>5061400</v>
      </c>
      <c r="F57" s="15">
        <f t="shared" si="4"/>
        <v>5061400</v>
      </c>
      <c r="G57" s="84"/>
    </row>
    <row r="58" spans="1:7" ht="16.8" customHeight="1" x14ac:dyDescent="0.25">
      <c r="A58" s="84"/>
      <c r="B58" s="30" t="s">
        <v>88</v>
      </c>
      <c r="C58" s="23"/>
      <c r="D58" s="14">
        <v>0</v>
      </c>
      <c r="E58" s="14">
        <v>15110500</v>
      </c>
      <c r="F58" s="15">
        <f t="shared" si="4"/>
        <v>15110500</v>
      </c>
      <c r="G58" s="84"/>
    </row>
    <row r="59" spans="1:7" ht="16.8" customHeight="1" x14ac:dyDescent="0.25">
      <c r="A59" s="80"/>
      <c r="B59" s="30" t="s">
        <v>105</v>
      </c>
      <c r="C59" s="23"/>
      <c r="D59" s="14">
        <v>0</v>
      </c>
      <c r="E59" s="14">
        <v>18932255</v>
      </c>
      <c r="F59" s="15">
        <f t="shared" si="4"/>
        <v>18932255</v>
      </c>
      <c r="G59" s="80"/>
    </row>
    <row r="60" spans="1:7" ht="19.8" customHeight="1" x14ac:dyDescent="0.25">
      <c r="A60" s="78" t="s">
        <v>89</v>
      </c>
      <c r="B60" s="30" t="s">
        <v>90</v>
      </c>
      <c r="C60" s="23"/>
      <c r="D60" s="14">
        <v>0</v>
      </c>
      <c r="E60" s="14">
        <v>24012978.199999999</v>
      </c>
      <c r="F60" s="15">
        <f t="shared" si="4"/>
        <v>24012978.199999999</v>
      </c>
      <c r="G60" s="78" t="s">
        <v>64</v>
      </c>
    </row>
    <row r="61" spans="1:7" ht="19.2" customHeight="1" x14ac:dyDescent="0.25">
      <c r="A61" s="84"/>
      <c r="B61" s="30" t="s">
        <v>91</v>
      </c>
      <c r="C61" s="23"/>
      <c r="D61" s="14">
        <v>0</v>
      </c>
      <c r="E61" s="14">
        <v>41407671</v>
      </c>
      <c r="F61" s="15">
        <f t="shared" si="4"/>
        <v>41407671</v>
      </c>
      <c r="G61" s="84"/>
    </row>
    <row r="62" spans="1:7" ht="19.2" customHeight="1" x14ac:dyDescent="0.25">
      <c r="A62" s="84"/>
      <c r="B62" s="30" t="s">
        <v>92</v>
      </c>
      <c r="C62" s="23"/>
      <c r="D62" s="14">
        <v>0</v>
      </c>
      <c r="E62" s="14">
        <v>450367.59</v>
      </c>
      <c r="F62" s="15">
        <f t="shared" si="4"/>
        <v>450367.59</v>
      </c>
      <c r="G62" s="84"/>
    </row>
    <row r="63" spans="1:7" ht="19.2" customHeight="1" x14ac:dyDescent="0.25">
      <c r="A63" s="84"/>
      <c r="B63" s="30" t="s">
        <v>93</v>
      </c>
      <c r="C63" s="23"/>
      <c r="D63" s="14">
        <v>0</v>
      </c>
      <c r="E63" s="14">
        <v>5573482</v>
      </c>
      <c r="F63" s="15">
        <f t="shared" si="4"/>
        <v>5573482</v>
      </c>
      <c r="G63" s="84"/>
    </row>
    <row r="64" spans="1:7" ht="19.8" customHeight="1" x14ac:dyDescent="0.25">
      <c r="A64" s="84"/>
      <c r="B64" s="30" t="s">
        <v>106</v>
      </c>
      <c r="C64" s="23"/>
      <c r="D64" s="14">
        <v>0</v>
      </c>
      <c r="E64" s="14">
        <v>11041901.210000001</v>
      </c>
      <c r="F64" s="15">
        <f t="shared" si="4"/>
        <v>11041901.210000001</v>
      </c>
      <c r="G64" s="84"/>
    </row>
    <row r="65" spans="1:7" ht="20.399999999999999" customHeight="1" x14ac:dyDescent="0.25">
      <c r="A65" s="80"/>
      <c r="B65" s="30" t="s">
        <v>110</v>
      </c>
      <c r="C65" s="23"/>
      <c r="D65" s="14">
        <v>0</v>
      </c>
      <c r="E65" s="14">
        <v>300000</v>
      </c>
      <c r="F65" s="15">
        <f t="shared" si="4"/>
        <v>300000</v>
      </c>
      <c r="G65" s="80"/>
    </row>
    <row r="66" spans="1:7" ht="60" customHeight="1" x14ac:dyDescent="0.25">
      <c r="A66" s="78" t="s">
        <v>89</v>
      </c>
      <c r="B66" s="30" t="s">
        <v>90</v>
      </c>
      <c r="C66" s="23"/>
      <c r="D66" s="14">
        <v>0</v>
      </c>
      <c r="E66" s="14">
        <v>1382000</v>
      </c>
      <c r="F66" s="15">
        <f t="shared" si="4"/>
        <v>1382000</v>
      </c>
      <c r="G66" s="78" t="s">
        <v>86</v>
      </c>
    </row>
    <row r="67" spans="1:7" ht="60.6" customHeight="1" x14ac:dyDescent="0.25">
      <c r="A67" s="80"/>
      <c r="B67" s="30" t="s">
        <v>93</v>
      </c>
      <c r="C67" s="23"/>
      <c r="D67" s="14">
        <v>0</v>
      </c>
      <c r="E67" s="14">
        <v>-1382000</v>
      </c>
      <c r="F67" s="15">
        <f t="shared" si="4"/>
        <v>-1382000</v>
      </c>
      <c r="G67" s="80"/>
    </row>
    <row r="68" spans="1:7" ht="75.599999999999994" customHeight="1" x14ac:dyDescent="0.25">
      <c r="A68" s="58" t="s">
        <v>94</v>
      </c>
      <c r="B68" s="30" t="s">
        <v>95</v>
      </c>
      <c r="C68" s="23"/>
      <c r="D68" s="14">
        <v>0</v>
      </c>
      <c r="E68" s="14">
        <v>476800000</v>
      </c>
      <c r="F68" s="15">
        <f t="shared" si="4"/>
        <v>476800000</v>
      </c>
      <c r="G68" s="35" t="s">
        <v>78</v>
      </c>
    </row>
    <row r="69" spans="1:7" ht="22.8" customHeight="1" x14ac:dyDescent="0.25">
      <c r="A69" s="78" t="s">
        <v>96</v>
      </c>
      <c r="B69" s="30" t="s">
        <v>97</v>
      </c>
      <c r="C69" s="23"/>
      <c r="D69" s="14">
        <v>0</v>
      </c>
      <c r="E69" s="14">
        <v>99139022.280000001</v>
      </c>
      <c r="F69" s="15">
        <f t="shared" si="4"/>
        <v>99139022.280000001</v>
      </c>
      <c r="G69" s="78" t="s">
        <v>64</v>
      </c>
    </row>
    <row r="70" spans="1:7" ht="22.2" customHeight="1" x14ac:dyDescent="0.25">
      <c r="A70" s="84"/>
      <c r="B70" s="30" t="s">
        <v>98</v>
      </c>
      <c r="C70" s="23"/>
      <c r="D70" s="14">
        <v>0</v>
      </c>
      <c r="E70" s="14">
        <v>149281818</v>
      </c>
      <c r="F70" s="15">
        <f t="shared" si="4"/>
        <v>149281818</v>
      </c>
      <c r="G70" s="84"/>
    </row>
    <row r="71" spans="1:7" ht="22.2" customHeight="1" x14ac:dyDescent="0.25">
      <c r="A71" s="84"/>
      <c r="B71" s="30" t="s">
        <v>107</v>
      </c>
      <c r="C71" s="23"/>
      <c r="D71" s="14">
        <v>0</v>
      </c>
      <c r="E71" s="14">
        <v>66111859.719999999</v>
      </c>
      <c r="F71" s="15">
        <f t="shared" si="4"/>
        <v>66111859.719999999</v>
      </c>
      <c r="G71" s="84"/>
    </row>
    <row r="72" spans="1:7" ht="22.2" customHeight="1" thickBot="1" x14ac:dyDescent="0.3">
      <c r="A72" s="79"/>
      <c r="B72" s="34" t="s">
        <v>111</v>
      </c>
      <c r="C72" s="24"/>
      <c r="D72" s="20">
        <v>0</v>
      </c>
      <c r="E72" s="20">
        <v>1300000</v>
      </c>
      <c r="F72" s="21">
        <f t="shared" si="4"/>
        <v>1300000</v>
      </c>
      <c r="G72" s="79"/>
    </row>
    <row r="73" spans="1:7" ht="21" customHeight="1" thickTop="1" x14ac:dyDescent="0.25">
      <c r="A73" s="10" t="s">
        <v>113</v>
      </c>
      <c r="B73" s="49"/>
      <c r="C73" s="51"/>
      <c r="D73" s="11">
        <v>1059497651</v>
      </c>
      <c r="E73" s="11">
        <v>1034333597</v>
      </c>
      <c r="F73" s="12">
        <f t="shared" si="4"/>
        <v>-25164054</v>
      </c>
      <c r="G73" s="17"/>
    </row>
    <row r="74" spans="1:7" ht="16.2" customHeight="1" x14ac:dyDescent="0.25">
      <c r="A74" s="35" t="s">
        <v>114</v>
      </c>
      <c r="B74" s="30" t="s">
        <v>115</v>
      </c>
      <c r="C74" s="23"/>
      <c r="D74" s="14">
        <v>97512231</v>
      </c>
      <c r="E74" s="14">
        <v>101522921.75</v>
      </c>
      <c r="F74" s="15">
        <f t="shared" si="4"/>
        <v>4010690.75</v>
      </c>
      <c r="G74" s="78" t="s">
        <v>12</v>
      </c>
    </row>
    <row r="75" spans="1:7" ht="28.2" customHeight="1" x14ac:dyDescent="0.25">
      <c r="A75" s="78" t="s">
        <v>116</v>
      </c>
      <c r="B75" s="30" t="s">
        <v>117</v>
      </c>
      <c r="C75" s="23"/>
      <c r="D75" s="14">
        <v>1800000</v>
      </c>
      <c r="E75" s="14">
        <v>1225000</v>
      </c>
      <c r="F75" s="15">
        <f t="shared" si="4"/>
        <v>-575000</v>
      </c>
      <c r="G75" s="84"/>
    </row>
    <row r="76" spans="1:7" ht="27.6" customHeight="1" x14ac:dyDescent="0.25">
      <c r="A76" s="80"/>
      <c r="B76" s="30" t="s">
        <v>118</v>
      </c>
      <c r="C76" s="23"/>
      <c r="D76" s="14">
        <v>23200000</v>
      </c>
      <c r="E76" s="14">
        <v>19764309.25</v>
      </c>
      <c r="F76" s="15">
        <f t="shared" si="4"/>
        <v>-3435690.75</v>
      </c>
      <c r="G76" s="80"/>
    </row>
    <row r="77" spans="1:7" ht="61.2" customHeight="1" thickBot="1" x14ac:dyDescent="0.3">
      <c r="A77" s="36" t="s">
        <v>119</v>
      </c>
      <c r="B77" s="34" t="s">
        <v>120</v>
      </c>
      <c r="C77" s="24"/>
      <c r="D77" s="20">
        <v>44978636</v>
      </c>
      <c r="E77" s="20">
        <v>19814582</v>
      </c>
      <c r="F77" s="21">
        <f t="shared" si="4"/>
        <v>-25164054</v>
      </c>
      <c r="G77" s="36" t="s">
        <v>121</v>
      </c>
    </row>
    <row r="78" spans="1:7" ht="32.4" customHeight="1" thickTop="1" x14ac:dyDescent="0.25">
      <c r="A78" s="10" t="s">
        <v>122</v>
      </c>
      <c r="B78" s="49"/>
      <c r="C78" s="51"/>
      <c r="D78" s="11">
        <v>13398266461</v>
      </c>
      <c r="E78" s="11">
        <v>13398266461</v>
      </c>
      <c r="F78" s="12">
        <f t="shared" si="4"/>
        <v>0</v>
      </c>
      <c r="G78" s="17"/>
    </row>
    <row r="79" spans="1:7" ht="48" customHeight="1" x14ac:dyDescent="0.25">
      <c r="A79" s="85" t="s">
        <v>123</v>
      </c>
      <c r="B79" s="30" t="s">
        <v>124</v>
      </c>
      <c r="C79" s="23"/>
      <c r="D79" s="14">
        <v>817418442</v>
      </c>
      <c r="E79" s="14">
        <v>812607342</v>
      </c>
      <c r="F79" s="15">
        <f t="shared" ref="F79:F89" si="5">E79-D79</f>
        <v>-4811100</v>
      </c>
      <c r="G79" s="85" t="s">
        <v>128</v>
      </c>
    </row>
    <row r="80" spans="1:7" ht="48.6" customHeight="1" x14ac:dyDescent="0.25">
      <c r="A80" s="85"/>
      <c r="B80" s="30" t="s">
        <v>125</v>
      </c>
      <c r="C80" s="23"/>
      <c r="D80" s="14">
        <v>694329901.59000003</v>
      </c>
      <c r="E80" s="14">
        <v>693529901.59000003</v>
      </c>
      <c r="F80" s="15">
        <f t="shared" si="5"/>
        <v>-800000</v>
      </c>
      <c r="G80" s="85"/>
    </row>
    <row r="81" spans="1:7" ht="48" customHeight="1" x14ac:dyDescent="0.25">
      <c r="A81" s="85" t="s">
        <v>123</v>
      </c>
      <c r="B81" s="30" t="s">
        <v>126</v>
      </c>
      <c r="C81" s="23"/>
      <c r="D81" s="14">
        <v>0</v>
      </c>
      <c r="E81" s="14">
        <v>3977800</v>
      </c>
      <c r="F81" s="15">
        <f t="shared" si="5"/>
        <v>3977800</v>
      </c>
      <c r="G81" s="85"/>
    </row>
    <row r="82" spans="1:7" ht="48.6" customHeight="1" x14ac:dyDescent="0.25">
      <c r="A82" s="85"/>
      <c r="B82" s="30" t="s">
        <v>127</v>
      </c>
      <c r="C82" s="23"/>
      <c r="D82" s="14">
        <v>0</v>
      </c>
      <c r="E82" s="14">
        <v>1633300</v>
      </c>
      <c r="F82" s="15">
        <f t="shared" si="5"/>
        <v>1633300</v>
      </c>
      <c r="G82" s="85"/>
    </row>
    <row r="83" spans="1:7" ht="31.2" customHeight="1" x14ac:dyDescent="0.25">
      <c r="A83" s="78" t="s">
        <v>194</v>
      </c>
      <c r="B83" s="30" t="s">
        <v>195</v>
      </c>
      <c r="C83" s="23"/>
      <c r="D83" s="14">
        <v>0</v>
      </c>
      <c r="E83" s="14">
        <v>250000</v>
      </c>
      <c r="F83" s="15">
        <f t="shared" si="5"/>
        <v>250000</v>
      </c>
      <c r="G83" s="78" t="s">
        <v>83</v>
      </c>
    </row>
    <row r="84" spans="1:7" ht="30.6" customHeight="1" thickBot="1" x14ac:dyDescent="0.3">
      <c r="A84" s="79"/>
      <c r="B84" s="34" t="s">
        <v>196</v>
      </c>
      <c r="C84" s="24"/>
      <c r="D84" s="20">
        <v>250000</v>
      </c>
      <c r="E84" s="20">
        <v>0</v>
      </c>
      <c r="F84" s="21">
        <f t="shared" si="5"/>
        <v>-250000</v>
      </c>
      <c r="G84" s="79"/>
    </row>
    <row r="85" spans="1:7" ht="32.4" customHeight="1" thickTop="1" x14ac:dyDescent="0.25">
      <c r="A85" s="10" t="s">
        <v>129</v>
      </c>
      <c r="B85" s="49"/>
      <c r="C85" s="51"/>
      <c r="D85" s="11">
        <v>11080286079</v>
      </c>
      <c r="E85" s="11">
        <v>11067575478.01</v>
      </c>
      <c r="F85" s="12">
        <f t="shared" si="5"/>
        <v>-12710600.989999771</v>
      </c>
      <c r="G85" s="17"/>
    </row>
    <row r="86" spans="1:7" ht="46.2" customHeight="1" x14ac:dyDescent="0.25">
      <c r="A86" s="35" t="s">
        <v>130</v>
      </c>
      <c r="B86" s="30" t="s">
        <v>131</v>
      </c>
      <c r="C86" s="23"/>
      <c r="D86" s="14">
        <v>0</v>
      </c>
      <c r="E86" s="14">
        <v>1974300</v>
      </c>
      <c r="F86" s="15">
        <f t="shared" si="5"/>
        <v>1974300</v>
      </c>
      <c r="G86" s="35" t="s">
        <v>64</v>
      </c>
    </row>
    <row r="87" spans="1:7" ht="102.6" customHeight="1" x14ac:dyDescent="0.25">
      <c r="A87" s="35" t="s">
        <v>130</v>
      </c>
      <c r="B87" s="30" t="s">
        <v>131</v>
      </c>
      <c r="C87" s="23"/>
      <c r="D87" s="14">
        <v>0</v>
      </c>
      <c r="E87" s="14">
        <v>19942.419999999998</v>
      </c>
      <c r="F87" s="15">
        <f t="shared" si="5"/>
        <v>19942.419999999998</v>
      </c>
      <c r="G87" s="78" t="s">
        <v>73</v>
      </c>
    </row>
    <row r="88" spans="1:7" ht="102.6" customHeight="1" x14ac:dyDescent="0.25">
      <c r="A88" s="35" t="s">
        <v>134</v>
      </c>
      <c r="B88" s="30" t="s">
        <v>135</v>
      </c>
      <c r="C88" s="23"/>
      <c r="D88" s="14">
        <v>7232391.2999999998</v>
      </c>
      <c r="E88" s="14">
        <v>7212448.8799999999</v>
      </c>
      <c r="F88" s="15">
        <f t="shared" si="5"/>
        <v>-19942.419999999925</v>
      </c>
      <c r="G88" s="80"/>
    </row>
    <row r="89" spans="1:7" ht="63" customHeight="1" thickBot="1" x14ac:dyDescent="0.3">
      <c r="A89" s="36" t="s">
        <v>132</v>
      </c>
      <c r="B89" s="34" t="s">
        <v>133</v>
      </c>
      <c r="C89" s="24"/>
      <c r="D89" s="20">
        <v>8491640439.4099998</v>
      </c>
      <c r="E89" s="20">
        <v>8476955538.4200001</v>
      </c>
      <c r="F89" s="21">
        <f t="shared" si="5"/>
        <v>-14684900.989999771</v>
      </c>
      <c r="G89" s="36" t="s">
        <v>121</v>
      </c>
    </row>
    <row r="90" spans="1:7" ht="19.2" customHeight="1" thickTop="1" x14ac:dyDescent="0.25">
      <c r="A90" s="39" t="s">
        <v>16</v>
      </c>
      <c r="B90" s="29"/>
      <c r="C90" s="22"/>
      <c r="D90" s="11">
        <v>3651919762.21</v>
      </c>
      <c r="E90" s="11">
        <v>3502288708.1999998</v>
      </c>
      <c r="F90" s="12">
        <f t="shared" si="3"/>
        <v>-149631054.01000023</v>
      </c>
      <c r="G90" s="17"/>
    </row>
    <row r="91" spans="1:7" ht="73.8" customHeight="1" x14ac:dyDescent="0.25">
      <c r="A91" s="60" t="s">
        <v>55</v>
      </c>
      <c r="B91" s="29" t="s">
        <v>136</v>
      </c>
      <c r="C91" s="22"/>
      <c r="D91" s="37">
        <v>50000000</v>
      </c>
      <c r="E91" s="37">
        <v>45205960</v>
      </c>
      <c r="F91" s="38">
        <f t="shared" si="3"/>
        <v>-4794040</v>
      </c>
      <c r="G91" s="17" t="s">
        <v>137</v>
      </c>
    </row>
    <row r="92" spans="1:7" ht="60.6" customHeight="1" x14ac:dyDescent="0.25">
      <c r="A92" s="60" t="s">
        <v>19</v>
      </c>
      <c r="B92" s="30" t="s">
        <v>20</v>
      </c>
      <c r="C92" s="23"/>
      <c r="D92" s="14">
        <v>135521107.97999999</v>
      </c>
      <c r="E92" s="14">
        <v>277220062.97000003</v>
      </c>
      <c r="F92" s="15">
        <f>E92-D92</f>
        <v>141698954.99000004</v>
      </c>
      <c r="G92" s="35" t="s">
        <v>139</v>
      </c>
    </row>
    <row r="93" spans="1:7" ht="60.6" customHeight="1" x14ac:dyDescent="0.25">
      <c r="A93" s="60" t="s">
        <v>19</v>
      </c>
      <c r="B93" s="30" t="s">
        <v>20</v>
      </c>
      <c r="C93" s="23"/>
      <c r="D93" s="14">
        <v>0</v>
      </c>
      <c r="E93" s="14">
        <v>141698954.99000001</v>
      </c>
      <c r="F93" s="15">
        <v>-141698954.99000001</v>
      </c>
      <c r="G93" s="35" t="s">
        <v>142</v>
      </c>
    </row>
    <row r="94" spans="1:7" ht="77.400000000000006" customHeight="1" x14ac:dyDescent="0.25">
      <c r="A94" s="60" t="s">
        <v>19</v>
      </c>
      <c r="B94" s="30" t="s">
        <v>20</v>
      </c>
      <c r="C94" s="23"/>
      <c r="D94" s="14">
        <v>135521107.97999999</v>
      </c>
      <c r="E94" s="14">
        <v>8052675.9699999997</v>
      </c>
      <c r="F94" s="15">
        <f t="shared" ref="F94" si="6">E94-D94</f>
        <v>-127468432.00999999</v>
      </c>
      <c r="G94" s="35" t="s">
        <v>21</v>
      </c>
    </row>
    <row r="95" spans="1:7" ht="133.80000000000001" customHeight="1" thickBot="1" x14ac:dyDescent="0.3">
      <c r="A95" s="46" t="s">
        <v>140</v>
      </c>
      <c r="B95" s="34" t="s">
        <v>141</v>
      </c>
      <c r="C95" s="24"/>
      <c r="D95" s="20">
        <v>221042060.36000001</v>
      </c>
      <c r="E95" s="20">
        <v>203673478.36000001</v>
      </c>
      <c r="F95" s="21">
        <f t="shared" si="3"/>
        <v>-17368582</v>
      </c>
      <c r="G95" s="36" t="s">
        <v>185</v>
      </c>
    </row>
    <row r="96" spans="1:7" ht="32.25" customHeight="1" thickTop="1" x14ac:dyDescent="0.25">
      <c r="A96" s="50" t="s">
        <v>27</v>
      </c>
      <c r="B96" s="49"/>
      <c r="C96" s="51"/>
      <c r="D96" s="11">
        <v>11731145792.16</v>
      </c>
      <c r="E96" s="11">
        <v>11964305692.16</v>
      </c>
      <c r="F96" s="12">
        <f t="shared" si="3"/>
        <v>233159900</v>
      </c>
      <c r="G96" s="17"/>
    </row>
    <row r="97" spans="1:7" ht="36" customHeight="1" x14ac:dyDescent="0.25">
      <c r="A97" s="87" t="s">
        <v>37</v>
      </c>
      <c r="B97" s="30" t="s">
        <v>39</v>
      </c>
      <c r="C97" s="23"/>
      <c r="D97" s="14">
        <v>51579112.609999999</v>
      </c>
      <c r="E97" s="14">
        <v>51535744.810000002</v>
      </c>
      <c r="F97" s="15">
        <f>E97-D97</f>
        <v>-43367.79999999702</v>
      </c>
      <c r="G97" s="78" t="s">
        <v>12</v>
      </c>
    </row>
    <row r="98" spans="1:7" ht="37.799999999999997" customHeight="1" x14ac:dyDescent="0.25">
      <c r="A98" s="87"/>
      <c r="B98" s="30" t="s">
        <v>40</v>
      </c>
      <c r="C98" s="23"/>
      <c r="D98" s="14">
        <v>300000</v>
      </c>
      <c r="E98" s="14">
        <v>343367.8</v>
      </c>
      <c r="F98" s="15">
        <f>E98-D98</f>
        <v>43367.799999999988</v>
      </c>
      <c r="G98" s="80"/>
    </row>
    <row r="99" spans="1:7" ht="44.4" customHeight="1" x14ac:dyDescent="0.25">
      <c r="A99" s="87" t="s">
        <v>37</v>
      </c>
      <c r="B99" s="30" t="s">
        <v>38</v>
      </c>
      <c r="C99" s="23"/>
      <c r="D99" s="14">
        <v>70001758</v>
      </c>
      <c r="E99" s="14">
        <v>70762968</v>
      </c>
      <c r="F99" s="15">
        <f t="shared" si="3"/>
        <v>761210</v>
      </c>
      <c r="G99" s="78" t="s">
        <v>31</v>
      </c>
    </row>
    <row r="100" spans="1:7" ht="45" customHeight="1" x14ac:dyDescent="0.25">
      <c r="A100" s="87"/>
      <c r="B100" s="30" t="s">
        <v>39</v>
      </c>
      <c r="C100" s="23"/>
      <c r="D100" s="14">
        <v>51579112.609999999</v>
      </c>
      <c r="E100" s="14">
        <v>50817902.609999999</v>
      </c>
      <c r="F100" s="15">
        <f t="shared" si="3"/>
        <v>-761210</v>
      </c>
      <c r="G100" s="80"/>
    </row>
    <row r="101" spans="1:7" ht="46.8" customHeight="1" x14ac:dyDescent="0.25">
      <c r="A101" s="60" t="s">
        <v>41</v>
      </c>
      <c r="B101" s="30" t="s">
        <v>42</v>
      </c>
      <c r="C101" s="23"/>
      <c r="D101" s="14">
        <v>216748353.91999999</v>
      </c>
      <c r="E101" s="14">
        <v>346254853.92000002</v>
      </c>
      <c r="F101" s="15">
        <f t="shared" si="3"/>
        <v>129506500.00000003</v>
      </c>
      <c r="G101" s="35" t="s">
        <v>64</v>
      </c>
    </row>
    <row r="102" spans="1:7" ht="44.4" customHeight="1" x14ac:dyDescent="0.25">
      <c r="A102" s="81" t="s">
        <v>145</v>
      </c>
      <c r="B102" s="30" t="s">
        <v>146</v>
      </c>
      <c r="C102" s="23"/>
      <c r="D102" s="14">
        <v>91525543</v>
      </c>
      <c r="E102" s="14">
        <v>89307997.680000007</v>
      </c>
      <c r="F102" s="15">
        <f t="shared" si="3"/>
        <v>-2217545.3199999928</v>
      </c>
      <c r="G102" s="78" t="s">
        <v>31</v>
      </c>
    </row>
    <row r="103" spans="1:7" ht="44.4" customHeight="1" x14ac:dyDescent="0.25">
      <c r="A103" s="82"/>
      <c r="B103" s="30" t="s">
        <v>147</v>
      </c>
      <c r="C103" s="23"/>
      <c r="D103" s="14">
        <v>24383563.27</v>
      </c>
      <c r="E103" s="14">
        <v>26601108.59</v>
      </c>
      <c r="F103" s="15">
        <f t="shared" si="3"/>
        <v>2217545.3200000003</v>
      </c>
      <c r="G103" s="80"/>
    </row>
    <row r="104" spans="1:7" ht="46.2" customHeight="1" x14ac:dyDescent="0.25">
      <c r="A104" s="60" t="s">
        <v>145</v>
      </c>
      <c r="B104" s="30" t="s">
        <v>147</v>
      </c>
      <c r="C104" s="23"/>
      <c r="D104" s="14">
        <v>24383563.27</v>
      </c>
      <c r="E104" s="14">
        <v>23675453.27</v>
      </c>
      <c r="F104" s="15">
        <f t="shared" si="3"/>
        <v>-708110</v>
      </c>
      <c r="G104" s="78" t="s">
        <v>12</v>
      </c>
    </row>
    <row r="105" spans="1:7" ht="129.6" customHeight="1" x14ac:dyDescent="0.25">
      <c r="A105" s="60" t="s">
        <v>24</v>
      </c>
      <c r="B105" s="30" t="s">
        <v>148</v>
      </c>
      <c r="C105" s="23"/>
      <c r="D105" s="14">
        <v>0</v>
      </c>
      <c r="E105" s="14">
        <v>708110</v>
      </c>
      <c r="F105" s="15">
        <f t="shared" si="3"/>
        <v>708110</v>
      </c>
      <c r="G105" s="80"/>
    </row>
    <row r="106" spans="1:7" ht="46.8" customHeight="1" x14ac:dyDescent="0.25">
      <c r="A106" s="60" t="s">
        <v>143</v>
      </c>
      <c r="B106" s="30" t="s">
        <v>144</v>
      </c>
      <c r="C106" s="23"/>
      <c r="D106" s="14">
        <v>10000000</v>
      </c>
      <c r="E106" s="14">
        <v>0</v>
      </c>
      <c r="F106" s="15">
        <f>E106-D106</f>
        <v>-10000000</v>
      </c>
      <c r="G106" s="78" t="s">
        <v>121</v>
      </c>
    </row>
    <row r="107" spans="1:7" ht="32.4" customHeight="1" x14ac:dyDescent="0.25">
      <c r="A107" s="60" t="s">
        <v>151</v>
      </c>
      <c r="B107" s="30" t="s">
        <v>152</v>
      </c>
      <c r="C107" s="23"/>
      <c r="D107" s="14">
        <v>1000000</v>
      </c>
      <c r="E107" s="14">
        <v>0</v>
      </c>
      <c r="F107" s="15">
        <f t="shared" ref="F107:F114" si="7">E107-D107</f>
        <v>-1000000</v>
      </c>
      <c r="G107" s="84"/>
    </row>
    <row r="108" spans="1:7" ht="46.2" customHeight="1" x14ac:dyDescent="0.25">
      <c r="A108" s="60" t="s">
        <v>143</v>
      </c>
      <c r="B108" s="30" t="s">
        <v>153</v>
      </c>
      <c r="C108" s="23"/>
      <c r="D108" s="14">
        <v>10000000</v>
      </c>
      <c r="E108" s="14">
        <v>0</v>
      </c>
      <c r="F108" s="15">
        <f t="shared" si="7"/>
        <v>-10000000</v>
      </c>
      <c r="G108" s="84"/>
    </row>
    <row r="109" spans="1:7" ht="46.8" customHeight="1" x14ac:dyDescent="0.25">
      <c r="A109" s="60" t="s">
        <v>143</v>
      </c>
      <c r="B109" s="30" t="s">
        <v>154</v>
      </c>
      <c r="C109" s="23"/>
      <c r="D109" s="14">
        <v>20000000</v>
      </c>
      <c r="E109" s="14">
        <v>0</v>
      </c>
      <c r="F109" s="15">
        <f t="shared" si="7"/>
        <v>-20000000</v>
      </c>
      <c r="G109" s="84"/>
    </row>
    <row r="110" spans="1:7" ht="45.6" customHeight="1" x14ac:dyDescent="0.25">
      <c r="A110" s="60" t="s">
        <v>143</v>
      </c>
      <c r="B110" s="30" t="s">
        <v>155</v>
      </c>
      <c r="C110" s="23"/>
      <c r="D110" s="14">
        <v>111410786.43000001</v>
      </c>
      <c r="E110" s="14">
        <v>72410786.430000007</v>
      </c>
      <c r="F110" s="15">
        <f t="shared" si="7"/>
        <v>-39000000</v>
      </c>
      <c r="G110" s="84"/>
    </row>
    <row r="111" spans="1:7" ht="47.4" customHeight="1" x14ac:dyDescent="0.25">
      <c r="A111" s="60" t="s">
        <v>143</v>
      </c>
      <c r="B111" s="30" t="s">
        <v>156</v>
      </c>
      <c r="C111" s="23"/>
      <c r="D111" s="14">
        <v>177788952.02000001</v>
      </c>
      <c r="E111" s="14">
        <v>168038952.02000001</v>
      </c>
      <c r="F111" s="15">
        <f t="shared" si="7"/>
        <v>-9750000</v>
      </c>
      <c r="G111" s="84"/>
    </row>
    <row r="112" spans="1:7" ht="33.6" customHeight="1" x14ac:dyDescent="0.25">
      <c r="A112" s="60" t="s">
        <v>151</v>
      </c>
      <c r="B112" s="30" t="s">
        <v>157</v>
      </c>
      <c r="C112" s="23"/>
      <c r="D112" s="14">
        <v>1746882693.5899999</v>
      </c>
      <c r="E112" s="14">
        <v>1734782693.5899999</v>
      </c>
      <c r="F112" s="15">
        <f t="shared" si="7"/>
        <v>-12100000</v>
      </c>
      <c r="G112" s="80"/>
    </row>
    <row r="113" spans="1:7" ht="89.4" customHeight="1" x14ac:dyDescent="0.25">
      <c r="A113" s="60" t="s">
        <v>149</v>
      </c>
      <c r="B113" s="30" t="s">
        <v>150</v>
      </c>
      <c r="C113" s="23"/>
      <c r="D113" s="14">
        <v>252744451.93000001</v>
      </c>
      <c r="E113" s="14">
        <v>292048151.93000001</v>
      </c>
      <c r="F113" s="15">
        <f t="shared" si="7"/>
        <v>39303700</v>
      </c>
      <c r="G113" s="78" t="s">
        <v>70</v>
      </c>
    </row>
    <row r="114" spans="1:7" ht="74.400000000000006" customHeight="1" thickBot="1" x14ac:dyDescent="0.3">
      <c r="A114" s="46" t="s">
        <v>158</v>
      </c>
      <c r="B114" s="34" t="s">
        <v>159</v>
      </c>
      <c r="C114" s="24"/>
      <c r="D114" s="20">
        <v>704796660.69000006</v>
      </c>
      <c r="E114" s="20">
        <v>870996360.69000006</v>
      </c>
      <c r="F114" s="21">
        <f t="shared" si="7"/>
        <v>166199700</v>
      </c>
      <c r="G114" s="79"/>
    </row>
    <row r="115" spans="1:7" ht="46.8" customHeight="1" thickTop="1" x14ac:dyDescent="0.25">
      <c r="A115" s="25" t="s">
        <v>10</v>
      </c>
      <c r="B115" s="52"/>
      <c r="C115" s="53"/>
      <c r="D115" s="12">
        <v>12742443762.290001</v>
      </c>
      <c r="E115" s="12">
        <v>12865058502.290001</v>
      </c>
      <c r="F115" s="12">
        <f t="shared" ref="F115:F147" si="8">E115-D115</f>
        <v>122614740</v>
      </c>
      <c r="G115" s="54"/>
    </row>
    <row r="116" spans="1:7" ht="48.6" customHeight="1" x14ac:dyDescent="0.25">
      <c r="A116" s="54" t="s">
        <v>160</v>
      </c>
      <c r="B116" s="52" t="s">
        <v>161</v>
      </c>
      <c r="C116" s="53"/>
      <c r="D116" s="14">
        <v>739092.44</v>
      </c>
      <c r="E116" s="14">
        <v>736378.44</v>
      </c>
      <c r="F116" s="38">
        <f>E116-D116</f>
        <v>-2714</v>
      </c>
      <c r="G116" s="94" t="s">
        <v>12</v>
      </c>
    </row>
    <row r="117" spans="1:7" ht="130.19999999999999" customHeight="1" x14ac:dyDescent="0.25">
      <c r="A117" s="54" t="s">
        <v>24</v>
      </c>
      <c r="B117" s="52" t="s">
        <v>162</v>
      </c>
      <c r="C117" s="53"/>
      <c r="D117" s="38">
        <v>0</v>
      </c>
      <c r="E117" s="38">
        <v>2714</v>
      </c>
      <c r="F117" s="38">
        <f>E117-D117</f>
        <v>2714</v>
      </c>
      <c r="G117" s="95"/>
    </row>
    <row r="118" spans="1:7" ht="24.6" customHeight="1" x14ac:dyDescent="0.25">
      <c r="A118" s="94" t="s">
        <v>57</v>
      </c>
      <c r="B118" s="52" t="s">
        <v>163</v>
      </c>
      <c r="C118" s="53"/>
      <c r="D118" s="38">
        <v>0</v>
      </c>
      <c r="E118" s="38">
        <v>29403556</v>
      </c>
      <c r="F118" s="38">
        <f t="shared" ref="F118:F125" si="9">E118-D118</f>
        <v>29403556</v>
      </c>
      <c r="G118" s="94" t="s">
        <v>60</v>
      </c>
    </row>
    <row r="119" spans="1:7" ht="24.6" customHeight="1" x14ac:dyDescent="0.25">
      <c r="A119" s="95"/>
      <c r="B119" s="52" t="s">
        <v>164</v>
      </c>
      <c r="C119" s="53"/>
      <c r="D119" s="38">
        <v>0</v>
      </c>
      <c r="E119" s="38">
        <v>1146969.6000000001</v>
      </c>
      <c r="F119" s="38">
        <f t="shared" si="9"/>
        <v>1146969.6000000001</v>
      </c>
      <c r="G119" s="96"/>
    </row>
    <row r="120" spans="1:7" ht="74.400000000000006" customHeight="1" x14ac:dyDescent="0.25">
      <c r="A120" s="74" t="s">
        <v>174</v>
      </c>
      <c r="B120" s="52" t="s">
        <v>175</v>
      </c>
      <c r="C120" s="53"/>
      <c r="D120" s="38">
        <v>399085420.80000001</v>
      </c>
      <c r="E120" s="38">
        <v>368534895.19999999</v>
      </c>
      <c r="F120" s="38">
        <f t="shared" si="9"/>
        <v>-30550525.600000024</v>
      </c>
      <c r="G120" s="95"/>
    </row>
    <row r="121" spans="1:7" ht="81" customHeight="1" x14ac:dyDescent="0.25">
      <c r="A121" s="94" t="s">
        <v>165</v>
      </c>
      <c r="B121" s="52" t="s">
        <v>166</v>
      </c>
      <c r="C121" s="53"/>
      <c r="D121" s="38">
        <v>0</v>
      </c>
      <c r="E121" s="38">
        <v>65074450</v>
      </c>
      <c r="F121" s="38">
        <f t="shared" si="9"/>
        <v>65074450</v>
      </c>
      <c r="G121" s="78" t="s">
        <v>64</v>
      </c>
    </row>
    <row r="122" spans="1:7" ht="81" customHeight="1" x14ac:dyDescent="0.25">
      <c r="A122" s="95"/>
      <c r="B122" s="52" t="s">
        <v>167</v>
      </c>
      <c r="C122" s="53"/>
      <c r="D122" s="38">
        <v>0</v>
      </c>
      <c r="E122" s="38">
        <v>1985550</v>
      </c>
      <c r="F122" s="38">
        <f t="shared" si="9"/>
        <v>1985550</v>
      </c>
      <c r="G122" s="80"/>
    </row>
    <row r="123" spans="1:7" ht="44.4" customHeight="1" x14ac:dyDescent="0.25">
      <c r="A123" s="94" t="s">
        <v>168</v>
      </c>
      <c r="B123" s="52" t="s">
        <v>169</v>
      </c>
      <c r="C123" s="53"/>
      <c r="D123" s="38">
        <v>1000000</v>
      </c>
      <c r="E123" s="38">
        <v>635800</v>
      </c>
      <c r="F123" s="38">
        <f t="shared" si="9"/>
        <v>-364200</v>
      </c>
      <c r="G123" s="78" t="s">
        <v>31</v>
      </c>
    </row>
    <row r="124" spans="1:7" ht="44.4" customHeight="1" x14ac:dyDescent="0.25">
      <c r="A124" s="95"/>
      <c r="B124" s="52" t="s">
        <v>171</v>
      </c>
      <c r="C124" s="53"/>
      <c r="D124" s="38">
        <v>8000000</v>
      </c>
      <c r="E124" s="38">
        <v>8364200</v>
      </c>
      <c r="F124" s="38">
        <f t="shared" si="9"/>
        <v>364200</v>
      </c>
      <c r="G124" s="80"/>
    </row>
    <row r="125" spans="1:7" ht="73.8" customHeight="1" x14ac:dyDescent="0.25">
      <c r="A125" s="73" t="s">
        <v>55</v>
      </c>
      <c r="B125" s="52" t="s">
        <v>170</v>
      </c>
      <c r="C125" s="53"/>
      <c r="D125" s="38">
        <v>0</v>
      </c>
      <c r="E125" s="38">
        <v>2110040</v>
      </c>
      <c r="F125" s="38">
        <f t="shared" si="9"/>
        <v>2110040</v>
      </c>
      <c r="G125" s="64" t="s">
        <v>138</v>
      </c>
    </row>
    <row r="126" spans="1:7" ht="45" customHeight="1" x14ac:dyDescent="0.25">
      <c r="A126" s="47" t="s">
        <v>22</v>
      </c>
      <c r="B126" s="13" t="s">
        <v>43</v>
      </c>
      <c r="C126" s="23"/>
      <c r="D126" s="14">
        <v>11000</v>
      </c>
      <c r="E126" s="14">
        <v>29000</v>
      </c>
      <c r="F126" s="15">
        <f t="shared" si="8"/>
        <v>18000</v>
      </c>
      <c r="G126" s="35" t="s">
        <v>15</v>
      </c>
    </row>
    <row r="127" spans="1:7" ht="178.8" customHeight="1" x14ac:dyDescent="0.25">
      <c r="A127" s="65" t="s">
        <v>172</v>
      </c>
      <c r="B127" s="13" t="s">
        <v>173</v>
      </c>
      <c r="C127" s="23"/>
      <c r="D127" s="14">
        <v>0</v>
      </c>
      <c r="E127" s="14">
        <v>53426700</v>
      </c>
      <c r="F127" s="15">
        <f t="shared" si="8"/>
        <v>53426700</v>
      </c>
      <c r="G127" s="70" t="s">
        <v>64</v>
      </c>
    </row>
    <row r="128" spans="1:7" ht="52.8" customHeight="1" x14ac:dyDescent="0.25">
      <c r="A128" s="88" t="s">
        <v>176</v>
      </c>
      <c r="B128" s="13" t="s">
        <v>177</v>
      </c>
      <c r="C128" s="23"/>
      <c r="D128" s="14">
        <v>0</v>
      </c>
      <c r="E128" s="14">
        <v>1094823.24</v>
      </c>
      <c r="F128" s="15">
        <f t="shared" si="8"/>
        <v>1094823.24</v>
      </c>
      <c r="G128" s="78" t="s">
        <v>83</v>
      </c>
    </row>
    <row r="129" spans="1:7" ht="52.8" customHeight="1" x14ac:dyDescent="0.25">
      <c r="A129" s="90"/>
      <c r="B129" s="13" t="s">
        <v>178</v>
      </c>
      <c r="C129" s="23"/>
      <c r="D129" s="14">
        <v>1094823.24</v>
      </c>
      <c r="E129" s="14">
        <v>0</v>
      </c>
      <c r="F129" s="15">
        <f t="shared" si="8"/>
        <v>-1094823.24</v>
      </c>
      <c r="G129" s="80"/>
    </row>
    <row r="130" spans="1:7" ht="16.8" customHeight="1" x14ac:dyDescent="0.25">
      <c r="A130" s="88" t="s">
        <v>44</v>
      </c>
      <c r="B130" s="13" t="s">
        <v>45</v>
      </c>
      <c r="C130" s="23"/>
      <c r="D130" s="14">
        <v>0</v>
      </c>
      <c r="E130" s="14">
        <v>12700</v>
      </c>
      <c r="F130" s="15">
        <f t="shared" si="8"/>
        <v>12700</v>
      </c>
      <c r="G130" s="78" t="s">
        <v>12</v>
      </c>
    </row>
    <row r="131" spans="1:7" ht="16.8" customHeight="1" x14ac:dyDescent="0.25">
      <c r="A131" s="90"/>
      <c r="B131" s="13" t="s">
        <v>46</v>
      </c>
      <c r="C131" s="41"/>
      <c r="D131" s="42">
        <v>85000</v>
      </c>
      <c r="E131" s="42">
        <v>68300</v>
      </c>
      <c r="F131" s="43">
        <f t="shared" si="8"/>
        <v>-16700</v>
      </c>
      <c r="G131" s="84"/>
    </row>
    <row r="132" spans="1:7" ht="127.2" customHeight="1" thickBot="1" x14ac:dyDescent="0.3">
      <c r="A132" s="57" t="s">
        <v>24</v>
      </c>
      <c r="B132" s="19" t="s">
        <v>47</v>
      </c>
      <c r="C132" s="24"/>
      <c r="D132" s="20">
        <v>0</v>
      </c>
      <c r="E132" s="20">
        <v>4000</v>
      </c>
      <c r="F132" s="21">
        <f t="shared" si="8"/>
        <v>4000</v>
      </c>
      <c r="G132" s="79"/>
    </row>
    <row r="133" spans="1:7" ht="32.25" customHeight="1" thickTop="1" x14ac:dyDescent="0.25">
      <c r="A133" s="50" t="s">
        <v>28</v>
      </c>
      <c r="B133" s="55"/>
      <c r="C133" s="51"/>
      <c r="D133" s="11">
        <v>92545281</v>
      </c>
      <c r="E133" s="11">
        <v>92545281</v>
      </c>
      <c r="F133" s="12">
        <f t="shared" si="8"/>
        <v>0</v>
      </c>
      <c r="G133" s="18"/>
    </row>
    <row r="134" spans="1:7" ht="44.4" customHeight="1" x14ac:dyDescent="0.25">
      <c r="A134" s="77" t="s">
        <v>29</v>
      </c>
      <c r="B134" s="16" t="s">
        <v>179</v>
      </c>
      <c r="C134" s="22"/>
      <c r="D134" s="14">
        <v>1662500</v>
      </c>
      <c r="E134" s="14">
        <v>1658082.6</v>
      </c>
      <c r="F134" s="15">
        <f t="shared" si="8"/>
        <v>-4417.3999999999069</v>
      </c>
      <c r="G134" s="78" t="s">
        <v>31</v>
      </c>
    </row>
    <row r="135" spans="1:7" ht="44.4" customHeight="1" x14ac:dyDescent="0.25">
      <c r="A135" s="77" t="s">
        <v>180</v>
      </c>
      <c r="B135" s="16" t="s">
        <v>181</v>
      </c>
      <c r="C135" s="22"/>
      <c r="D135" s="14">
        <v>48330</v>
      </c>
      <c r="E135" s="14">
        <v>52747.4</v>
      </c>
      <c r="F135" s="15">
        <f t="shared" si="8"/>
        <v>4417.4000000000015</v>
      </c>
      <c r="G135" s="80"/>
    </row>
    <row r="136" spans="1:7" ht="30" customHeight="1" x14ac:dyDescent="0.25">
      <c r="A136" s="60" t="s">
        <v>29</v>
      </c>
      <c r="B136" s="13" t="s">
        <v>30</v>
      </c>
      <c r="C136" s="23"/>
      <c r="D136" s="14">
        <v>799932</v>
      </c>
      <c r="E136" s="14">
        <v>464171.05</v>
      </c>
      <c r="F136" s="15">
        <f t="shared" si="8"/>
        <v>-335760.95</v>
      </c>
      <c r="G136" s="78" t="s">
        <v>12</v>
      </c>
    </row>
    <row r="137" spans="1:7" ht="131.4" customHeight="1" x14ac:dyDescent="0.25">
      <c r="A137" s="60" t="s">
        <v>24</v>
      </c>
      <c r="B137" s="40" t="s">
        <v>32</v>
      </c>
      <c r="C137" s="41"/>
      <c r="D137" s="42">
        <v>0</v>
      </c>
      <c r="E137" s="42">
        <v>335760.95</v>
      </c>
      <c r="F137" s="43">
        <f>E137-D137</f>
        <v>335760.95</v>
      </c>
      <c r="G137" s="80"/>
    </row>
    <row r="138" spans="1:7" ht="29.4" customHeight="1" x14ac:dyDescent="0.25">
      <c r="A138" s="60" t="s">
        <v>29</v>
      </c>
      <c r="B138" s="13" t="s">
        <v>30</v>
      </c>
      <c r="C138" s="23"/>
      <c r="D138" s="14">
        <v>799932</v>
      </c>
      <c r="E138" s="14">
        <v>749932</v>
      </c>
      <c r="F138" s="15">
        <f t="shared" si="8"/>
        <v>-50000</v>
      </c>
      <c r="G138" s="85" t="s">
        <v>49</v>
      </c>
    </row>
    <row r="139" spans="1:7" ht="130.19999999999999" customHeight="1" thickBot="1" x14ac:dyDescent="0.3">
      <c r="A139" s="46" t="s">
        <v>24</v>
      </c>
      <c r="B139" s="19" t="s">
        <v>48</v>
      </c>
      <c r="C139" s="24"/>
      <c r="D139" s="20">
        <v>0</v>
      </c>
      <c r="E139" s="20">
        <v>50000</v>
      </c>
      <c r="F139" s="21">
        <f t="shared" si="8"/>
        <v>50000</v>
      </c>
      <c r="G139" s="86"/>
    </row>
    <row r="140" spans="1:7" ht="34.200000000000003" customHeight="1" thickTop="1" x14ac:dyDescent="0.25">
      <c r="A140" s="50" t="s">
        <v>231</v>
      </c>
      <c r="B140" s="16"/>
      <c r="C140" s="22"/>
      <c r="D140" s="11">
        <v>883388617</v>
      </c>
      <c r="E140" s="11">
        <v>663388617</v>
      </c>
      <c r="F140" s="12">
        <f t="shared" si="8"/>
        <v>-220000000</v>
      </c>
      <c r="G140" s="71"/>
    </row>
    <row r="141" spans="1:7" ht="66" customHeight="1" x14ac:dyDescent="0.25">
      <c r="A141" s="81" t="s">
        <v>182</v>
      </c>
      <c r="B141" s="13" t="s">
        <v>183</v>
      </c>
      <c r="C141" s="23"/>
      <c r="D141" s="14">
        <v>60000000</v>
      </c>
      <c r="E141" s="14">
        <v>0</v>
      </c>
      <c r="F141" s="15">
        <f t="shared" si="8"/>
        <v>-60000000</v>
      </c>
      <c r="G141" s="78" t="s">
        <v>185</v>
      </c>
    </row>
    <row r="142" spans="1:7" ht="66.599999999999994" customHeight="1" thickBot="1" x14ac:dyDescent="0.3">
      <c r="A142" s="83"/>
      <c r="B142" s="19" t="s">
        <v>184</v>
      </c>
      <c r="C142" s="24"/>
      <c r="D142" s="20">
        <v>160000000</v>
      </c>
      <c r="E142" s="20">
        <v>0</v>
      </c>
      <c r="F142" s="21">
        <f t="shared" si="8"/>
        <v>-160000000</v>
      </c>
      <c r="G142" s="79"/>
    </row>
    <row r="143" spans="1:7" ht="46.2" customHeight="1" thickTop="1" x14ac:dyDescent="0.25">
      <c r="A143" s="50" t="s">
        <v>187</v>
      </c>
      <c r="B143" s="55"/>
      <c r="C143" s="51"/>
      <c r="D143" s="11">
        <v>721778631</v>
      </c>
      <c r="E143" s="11">
        <v>1169189431</v>
      </c>
      <c r="F143" s="12">
        <f t="shared" si="8"/>
        <v>447410800</v>
      </c>
      <c r="G143" s="71"/>
    </row>
    <row r="144" spans="1:7" ht="63.6" customHeight="1" x14ac:dyDescent="0.25">
      <c r="A144" s="81" t="s">
        <v>188</v>
      </c>
      <c r="B144" s="13" t="s">
        <v>189</v>
      </c>
      <c r="C144" s="23"/>
      <c r="D144" s="14">
        <v>0</v>
      </c>
      <c r="E144" s="14">
        <v>100000</v>
      </c>
      <c r="F144" s="15">
        <f t="shared" si="8"/>
        <v>100000</v>
      </c>
      <c r="G144" s="78" t="s">
        <v>60</v>
      </c>
    </row>
    <row r="145" spans="1:7" ht="60" customHeight="1" x14ac:dyDescent="0.25">
      <c r="A145" s="82"/>
      <c r="B145" s="13" t="s">
        <v>190</v>
      </c>
      <c r="C145" s="23"/>
      <c r="D145" s="14">
        <v>377835982</v>
      </c>
      <c r="E145" s="14">
        <v>377735982</v>
      </c>
      <c r="F145" s="15">
        <f t="shared" si="8"/>
        <v>-100000</v>
      </c>
      <c r="G145" s="80"/>
    </row>
    <row r="146" spans="1:7" ht="92.4" customHeight="1" thickBot="1" x14ac:dyDescent="0.3">
      <c r="A146" s="46" t="s">
        <v>191</v>
      </c>
      <c r="B146" s="19" t="s">
        <v>192</v>
      </c>
      <c r="C146" s="24"/>
      <c r="D146" s="20">
        <v>0</v>
      </c>
      <c r="E146" s="20">
        <v>447410800</v>
      </c>
      <c r="F146" s="21">
        <f t="shared" si="8"/>
        <v>447410800</v>
      </c>
      <c r="G146" s="72" t="s">
        <v>64</v>
      </c>
    </row>
    <row r="147" spans="1:7" ht="20.399999999999999" customHeight="1" thickTop="1" x14ac:dyDescent="0.25">
      <c r="A147" s="50" t="s">
        <v>193</v>
      </c>
      <c r="B147" s="55"/>
      <c r="C147" s="51"/>
      <c r="D147" s="11">
        <v>537089694</v>
      </c>
      <c r="E147" s="11">
        <v>537089694</v>
      </c>
      <c r="F147" s="12">
        <f t="shared" si="8"/>
        <v>0</v>
      </c>
      <c r="G147" s="71"/>
    </row>
    <row r="148" spans="1:7" ht="46.2" customHeight="1" x14ac:dyDescent="0.25">
      <c r="A148" s="81" t="s">
        <v>197</v>
      </c>
      <c r="B148" s="13" t="s">
        <v>198</v>
      </c>
      <c r="C148" s="23"/>
      <c r="D148" s="14">
        <v>265360000</v>
      </c>
      <c r="E148" s="14">
        <v>265309680</v>
      </c>
      <c r="F148" s="15">
        <f>E148-D148</f>
        <v>-50320</v>
      </c>
      <c r="G148" s="78" t="s">
        <v>31</v>
      </c>
    </row>
    <row r="149" spans="1:7" ht="45.6" customHeight="1" x14ac:dyDescent="0.25">
      <c r="A149" s="82"/>
      <c r="B149" s="13" t="s">
        <v>199</v>
      </c>
      <c r="C149" s="23"/>
      <c r="D149" s="14">
        <v>41249149.68</v>
      </c>
      <c r="E149" s="14">
        <v>41299469.68</v>
      </c>
      <c r="F149" s="15">
        <f>E149-D149</f>
        <v>50320</v>
      </c>
      <c r="G149" s="80"/>
    </row>
    <row r="150" spans="1:7" ht="44.4" customHeight="1" x14ac:dyDescent="0.25">
      <c r="A150" s="81" t="s">
        <v>200</v>
      </c>
      <c r="B150" s="13" t="s">
        <v>201</v>
      </c>
      <c r="C150" s="23"/>
      <c r="D150" s="14">
        <v>34728982</v>
      </c>
      <c r="E150" s="14">
        <v>34781139</v>
      </c>
      <c r="F150" s="15">
        <f t="shared" ref="F150:F152" si="10">E150-D150</f>
        <v>52157</v>
      </c>
      <c r="G150" s="78" t="s">
        <v>31</v>
      </c>
    </row>
    <row r="151" spans="1:7" ht="44.4" customHeight="1" thickBot="1" x14ac:dyDescent="0.3">
      <c r="A151" s="83"/>
      <c r="B151" s="19" t="s">
        <v>202</v>
      </c>
      <c r="C151" s="24"/>
      <c r="D151" s="20">
        <v>1802775</v>
      </c>
      <c r="E151" s="20">
        <v>1750618</v>
      </c>
      <c r="F151" s="21">
        <f t="shared" si="10"/>
        <v>-52157</v>
      </c>
      <c r="G151" s="79"/>
    </row>
    <row r="152" spans="1:7" ht="31.8" customHeight="1" thickTop="1" x14ac:dyDescent="0.25">
      <c r="A152" s="50" t="s">
        <v>203</v>
      </c>
      <c r="B152" s="55"/>
      <c r="C152" s="51"/>
      <c r="D152" s="11">
        <v>648223237</v>
      </c>
      <c r="E152" s="11">
        <v>648223237</v>
      </c>
      <c r="F152" s="12">
        <f t="shared" si="10"/>
        <v>0</v>
      </c>
      <c r="G152" s="71"/>
    </row>
    <row r="153" spans="1:7" ht="103.8" customHeight="1" x14ac:dyDescent="0.25">
      <c r="A153" s="60" t="s">
        <v>204</v>
      </c>
      <c r="B153" s="13" t="s">
        <v>205</v>
      </c>
      <c r="C153" s="23"/>
      <c r="D153" s="14">
        <v>72755373</v>
      </c>
      <c r="E153" s="14">
        <v>104989723</v>
      </c>
      <c r="F153" s="15">
        <f>E153-D153</f>
        <v>32234350</v>
      </c>
      <c r="G153" s="78" t="s">
        <v>60</v>
      </c>
    </row>
    <row r="154" spans="1:7" ht="46.8" customHeight="1" x14ac:dyDescent="0.25">
      <c r="A154" s="60" t="s">
        <v>143</v>
      </c>
      <c r="B154" s="13" t="s">
        <v>208</v>
      </c>
      <c r="C154" s="23"/>
      <c r="D154" s="14">
        <v>70349195</v>
      </c>
      <c r="E154" s="14">
        <v>13850000</v>
      </c>
      <c r="F154" s="15">
        <f t="shared" ref="F154:F157" si="11">E154-D154</f>
        <v>-56499195</v>
      </c>
      <c r="G154" s="84"/>
    </row>
    <row r="155" spans="1:7" ht="45" customHeight="1" x14ac:dyDescent="0.25">
      <c r="A155" s="60" t="s">
        <v>209</v>
      </c>
      <c r="B155" s="13" t="s">
        <v>210</v>
      </c>
      <c r="C155" s="23"/>
      <c r="D155" s="14">
        <v>55788870</v>
      </c>
      <c r="E155" s="14">
        <v>81554520</v>
      </c>
      <c r="F155" s="15">
        <f t="shared" si="11"/>
        <v>25765650</v>
      </c>
      <c r="G155" s="84"/>
    </row>
    <row r="156" spans="1:7" ht="60" customHeight="1" x14ac:dyDescent="0.25">
      <c r="A156" s="60" t="s">
        <v>211</v>
      </c>
      <c r="B156" s="13" t="s">
        <v>212</v>
      </c>
      <c r="C156" s="23"/>
      <c r="D156" s="14">
        <v>31773368</v>
      </c>
      <c r="E156" s="14">
        <v>39773368</v>
      </c>
      <c r="F156" s="15">
        <f t="shared" si="11"/>
        <v>8000000</v>
      </c>
      <c r="G156" s="84"/>
    </row>
    <row r="157" spans="1:7" ht="31.8" customHeight="1" x14ac:dyDescent="0.25">
      <c r="A157" s="60" t="s">
        <v>213</v>
      </c>
      <c r="B157" s="13" t="s">
        <v>214</v>
      </c>
      <c r="C157" s="23"/>
      <c r="D157" s="14">
        <v>40000000</v>
      </c>
      <c r="E157" s="14">
        <v>30499195</v>
      </c>
      <c r="F157" s="15">
        <f t="shared" si="11"/>
        <v>-9500805</v>
      </c>
      <c r="G157" s="80"/>
    </row>
    <row r="158" spans="1:7" ht="33.6" customHeight="1" x14ac:dyDescent="0.25">
      <c r="A158" s="60" t="s">
        <v>206</v>
      </c>
      <c r="B158" s="13" t="s">
        <v>207</v>
      </c>
      <c r="C158" s="23"/>
      <c r="D158" s="14">
        <v>20156000</v>
      </c>
      <c r="E158" s="14">
        <v>20117450</v>
      </c>
      <c r="F158" s="15">
        <f>E158-D158</f>
        <v>-38550</v>
      </c>
      <c r="G158" s="78" t="s">
        <v>12</v>
      </c>
    </row>
    <row r="159" spans="1:7" ht="129.6" customHeight="1" thickBot="1" x14ac:dyDescent="0.3">
      <c r="A159" s="46" t="s">
        <v>24</v>
      </c>
      <c r="B159" s="19" t="s">
        <v>215</v>
      </c>
      <c r="C159" s="24"/>
      <c r="D159" s="20">
        <v>0</v>
      </c>
      <c r="E159" s="20">
        <v>38550</v>
      </c>
      <c r="F159" s="21">
        <f>E159-D159</f>
        <v>38550</v>
      </c>
      <c r="G159" s="79"/>
    </row>
    <row r="160" spans="1:7" ht="33.6" customHeight="1" thickTop="1" x14ac:dyDescent="0.25">
      <c r="A160" s="50" t="s">
        <v>216</v>
      </c>
      <c r="B160" s="55"/>
      <c r="C160" s="51"/>
      <c r="D160" s="11">
        <v>578859098.63</v>
      </c>
      <c r="E160" s="11">
        <v>576231987.63</v>
      </c>
      <c r="F160" s="12">
        <f>E160-D160</f>
        <v>-2627111</v>
      </c>
      <c r="G160" s="71"/>
    </row>
    <row r="161" spans="1:7" ht="78" customHeight="1" x14ac:dyDescent="0.25">
      <c r="A161" s="60" t="s">
        <v>11</v>
      </c>
      <c r="B161" s="13" t="s">
        <v>217</v>
      </c>
      <c r="C161" s="23"/>
      <c r="D161" s="14">
        <v>34619757</v>
      </c>
      <c r="E161" s="14">
        <v>31992646</v>
      </c>
      <c r="F161" s="15">
        <f>E161-D161</f>
        <v>-2627111</v>
      </c>
      <c r="G161" s="76" t="s">
        <v>218</v>
      </c>
    </row>
    <row r="162" spans="1:7" ht="36" customHeight="1" x14ac:dyDescent="0.25">
      <c r="A162" s="60" t="s">
        <v>219</v>
      </c>
      <c r="B162" s="13" t="s">
        <v>220</v>
      </c>
      <c r="C162" s="23"/>
      <c r="D162" s="14">
        <v>13100493.800000001</v>
      </c>
      <c r="E162" s="14">
        <v>12850493.800000001</v>
      </c>
      <c r="F162" s="15">
        <f>E162-D162</f>
        <v>-250000</v>
      </c>
      <c r="G162" s="78" t="s">
        <v>31</v>
      </c>
    </row>
    <row r="163" spans="1:7" ht="54.6" customHeight="1" thickBot="1" x14ac:dyDescent="0.3">
      <c r="A163" s="46" t="s">
        <v>221</v>
      </c>
      <c r="B163" s="19" t="s">
        <v>222</v>
      </c>
      <c r="C163" s="24"/>
      <c r="D163" s="20">
        <v>14287995.43</v>
      </c>
      <c r="E163" s="20">
        <v>14537995.43</v>
      </c>
      <c r="F163" s="21">
        <f>E163-D163</f>
        <v>250000</v>
      </c>
      <c r="G163" s="79"/>
    </row>
    <row r="164" spans="1:7" ht="31.8" customHeight="1" thickTop="1" x14ac:dyDescent="0.25">
      <c r="A164" s="50" t="s">
        <v>223</v>
      </c>
      <c r="B164" s="55"/>
      <c r="C164" s="51"/>
      <c r="D164" s="11">
        <v>1121152200</v>
      </c>
      <c r="E164" s="11">
        <v>1121152200</v>
      </c>
      <c r="F164" s="12">
        <f>E164-D164</f>
        <v>0</v>
      </c>
      <c r="G164" s="75"/>
    </row>
    <row r="165" spans="1:7" ht="49.2" customHeight="1" x14ac:dyDescent="0.25">
      <c r="A165" s="60" t="s">
        <v>224</v>
      </c>
      <c r="B165" s="13" t="s">
        <v>225</v>
      </c>
      <c r="C165" s="23"/>
      <c r="D165" s="14">
        <v>1500000</v>
      </c>
      <c r="E165" s="14">
        <v>1217747.6200000001</v>
      </c>
      <c r="F165" s="15">
        <f>E165-D165</f>
        <v>-282252.37999999989</v>
      </c>
      <c r="G165" s="78" t="s">
        <v>12</v>
      </c>
    </row>
    <row r="166" spans="1:7" ht="129" customHeight="1" x14ac:dyDescent="0.25">
      <c r="A166" s="60" t="s">
        <v>24</v>
      </c>
      <c r="B166" s="13" t="s">
        <v>226</v>
      </c>
      <c r="C166" s="23"/>
      <c r="D166" s="14">
        <v>0</v>
      </c>
      <c r="E166" s="14">
        <v>282252.38</v>
      </c>
      <c r="F166" s="15">
        <f>E166-D166</f>
        <v>282252.38</v>
      </c>
      <c r="G166" s="80"/>
    </row>
    <row r="167" spans="1:7" ht="61.8" customHeight="1" x14ac:dyDescent="0.25">
      <c r="A167" s="60" t="s">
        <v>227</v>
      </c>
      <c r="B167" s="13" t="s">
        <v>228</v>
      </c>
      <c r="C167" s="23"/>
      <c r="D167" s="14">
        <v>79954526</v>
      </c>
      <c r="E167" s="14">
        <v>79951989.799999997</v>
      </c>
      <c r="F167" s="15">
        <f>E167-D167</f>
        <v>-2536.2000000029802</v>
      </c>
      <c r="G167" s="78" t="s">
        <v>12</v>
      </c>
    </row>
    <row r="168" spans="1:7" ht="129" customHeight="1" thickBot="1" x14ac:dyDescent="0.3">
      <c r="A168" s="46" t="s">
        <v>24</v>
      </c>
      <c r="B168" s="19" t="s">
        <v>229</v>
      </c>
      <c r="C168" s="24"/>
      <c r="D168" s="20">
        <v>0</v>
      </c>
      <c r="E168" s="20">
        <v>2536.1999999999998</v>
      </c>
      <c r="F168" s="21">
        <f>E168-D168</f>
        <v>2536.1999999999998</v>
      </c>
      <c r="G168" s="79"/>
    </row>
    <row r="169" spans="1:7" ht="18" customHeight="1" thickTop="1" x14ac:dyDescent="0.25">
      <c r="A169" s="10" t="s">
        <v>6</v>
      </c>
      <c r="B169" s="16"/>
      <c r="C169" s="97"/>
      <c r="D169" s="11">
        <v>73320060490.970001</v>
      </c>
      <c r="E169" s="11">
        <v>75273226288.970001</v>
      </c>
      <c r="F169" s="11">
        <f>E169-D169</f>
        <v>1953165798</v>
      </c>
      <c r="G169" s="98"/>
    </row>
    <row r="170" spans="1:7" ht="45.75" customHeight="1" x14ac:dyDescent="0.25">
      <c r="A170" s="3"/>
      <c r="B170" s="6"/>
      <c r="C170" s="4"/>
      <c r="D170" s="5"/>
      <c r="E170" s="5"/>
      <c r="F170" s="5"/>
      <c r="G170" s="3"/>
    </row>
    <row r="171" spans="1:7" ht="18" customHeight="1" x14ac:dyDescent="0.35">
      <c r="A171" s="44" t="s">
        <v>17</v>
      </c>
      <c r="B171" s="31"/>
      <c r="C171" s="4"/>
      <c r="D171" s="5"/>
      <c r="E171" s="5"/>
      <c r="F171" s="7"/>
      <c r="G171" s="45" t="s">
        <v>13</v>
      </c>
    </row>
    <row r="172" spans="1:7" x14ac:dyDescent="0.25">
      <c r="A172" s="3"/>
      <c r="B172" s="28"/>
      <c r="C172" s="4"/>
      <c r="D172" s="5"/>
      <c r="E172" s="5"/>
      <c r="F172" s="5"/>
      <c r="G172" s="4"/>
    </row>
    <row r="173" spans="1:7" ht="49.8" customHeight="1" x14ac:dyDescent="0.25">
      <c r="A173" s="3"/>
      <c r="B173" s="28"/>
      <c r="C173" s="4"/>
      <c r="D173" s="5"/>
      <c r="E173" s="5"/>
      <c r="F173" s="5"/>
      <c r="G173" s="4"/>
    </row>
    <row r="174" spans="1:7" x14ac:dyDescent="0.25">
      <c r="A174" s="48" t="s">
        <v>8</v>
      </c>
      <c r="B174" s="28"/>
      <c r="C174" s="4"/>
      <c r="D174" s="5"/>
      <c r="E174" s="5"/>
      <c r="F174" s="5"/>
      <c r="G174" s="4"/>
    </row>
    <row r="175" spans="1:7" ht="13.5" customHeight="1" x14ac:dyDescent="0.25">
      <c r="A175" s="3" t="s">
        <v>7</v>
      </c>
      <c r="B175" s="28"/>
      <c r="C175" s="4"/>
      <c r="D175" s="5"/>
      <c r="E175" s="5"/>
      <c r="F175" s="5"/>
      <c r="G175" s="4"/>
    </row>
  </sheetData>
  <mergeCells count="74">
    <mergeCell ref="G162:G163"/>
    <mergeCell ref="G165:G166"/>
    <mergeCell ref="G167:G168"/>
    <mergeCell ref="G123:G124"/>
    <mergeCell ref="A123:A124"/>
    <mergeCell ref="G118:G120"/>
    <mergeCell ref="G128:G129"/>
    <mergeCell ref="A128:A129"/>
    <mergeCell ref="G106:G112"/>
    <mergeCell ref="G113:G114"/>
    <mergeCell ref="G116:G117"/>
    <mergeCell ref="G121:G122"/>
    <mergeCell ref="A121:A122"/>
    <mergeCell ref="A118:A119"/>
    <mergeCell ref="A2:G2"/>
    <mergeCell ref="G136:G137"/>
    <mergeCell ref="G99:G100"/>
    <mergeCell ref="G130:G132"/>
    <mergeCell ref="A130:A131"/>
    <mergeCell ref="G9:G10"/>
    <mergeCell ref="A13:A14"/>
    <mergeCell ref="G13:G14"/>
    <mergeCell ref="G11:G12"/>
    <mergeCell ref="A51:A52"/>
    <mergeCell ref="G49:G52"/>
    <mergeCell ref="A53:A54"/>
    <mergeCell ref="G53:G54"/>
    <mergeCell ref="G102:G103"/>
    <mergeCell ref="A102:A103"/>
    <mergeCell ref="G104:G105"/>
    <mergeCell ref="A99:A100"/>
    <mergeCell ref="G25:G26"/>
    <mergeCell ref="G27:G28"/>
    <mergeCell ref="A27:A28"/>
    <mergeCell ref="G22:G23"/>
    <mergeCell ref="A22:A23"/>
    <mergeCell ref="G30:G31"/>
    <mergeCell ref="A49:A50"/>
    <mergeCell ref="G66:G67"/>
    <mergeCell ref="A66:A67"/>
    <mergeCell ref="G97:G98"/>
    <mergeCell ref="G16:G17"/>
    <mergeCell ref="A34:A35"/>
    <mergeCell ref="G34:G35"/>
    <mergeCell ref="A97:A98"/>
    <mergeCell ref="G55:G59"/>
    <mergeCell ref="G37:G48"/>
    <mergeCell ref="A38:A41"/>
    <mergeCell ref="A43:A48"/>
    <mergeCell ref="A55:A59"/>
    <mergeCell ref="G60:G65"/>
    <mergeCell ref="A60:A65"/>
    <mergeCell ref="G79:G82"/>
    <mergeCell ref="A79:A80"/>
    <mergeCell ref="A81:A82"/>
    <mergeCell ref="G87:G88"/>
    <mergeCell ref="G69:G72"/>
    <mergeCell ref="A69:A72"/>
    <mergeCell ref="G74:G76"/>
    <mergeCell ref="A75:A76"/>
    <mergeCell ref="A83:A84"/>
    <mergeCell ref="G83:G84"/>
    <mergeCell ref="G134:G135"/>
    <mergeCell ref="A141:A142"/>
    <mergeCell ref="G141:G142"/>
    <mergeCell ref="G144:G145"/>
    <mergeCell ref="A144:A145"/>
    <mergeCell ref="G138:G139"/>
    <mergeCell ref="G158:G159"/>
    <mergeCell ref="G148:G149"/>
    <mergeCell ref="A148:A149"/>
    <mergeCell ref="G150:G151"/>
    <mergeCell ref="A150:A151"/>
    <mergeCell ref="G153:G157"/>
  </mergeCells>
  <phoneticPr fontId="1" type="noConversion"/>
  <pageMargins left="0.35433070866141736" right="0.35433070866141736" top="0.39370078740157483" bottom="0.23622047244094491" header="0.19685039370078741" footer="0.35433070866141736"/>
  <pageSetup paperSize="9" scale="82" orientation="landscape" r:id="rId1"/>
  <headerFooter alignWithMargins="0">
    <oddHeader>&amp;C&amp;P</oddHeader>
  </headerFooter>
  <rowBreaks count="8" manualBreakCount="8">
    <brk id="14" max="16383" man="1"/>
    <brk id="28" max="16383" man="1"/>
    <brk id="36" max="16383" man="1"/>
    <brk id="103" max="16383" man="1"/>
    <brk id="132" max="16383" man="1"/>
    <brk id="142" max="16383" man="1"/>
    <brk id="151" max="16383" man="1"/>
    <brk id="16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Лист1!Заголовки_для_печати</vt:lpstr>
    </vt:vector>
  </TitlesOfParts>
  <Company>Облфинуправление</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mihaleva</dc:creator>
  <cp:lastModifiedBy>Давыдова</cp:lastModifiedBy>
  <cp:lastPrinted>2020-07-15T07:17:12Z</cp:lastPrinted>
  <dcterms:created xsi:type="dcterms:W3CDTF">2007-03-21T13:35:32Z</dcterms:created>
  <dcterms:modified xsi:type="dcterms:W3CDTF">2020-07-15T07:17:17Z</dcterms:modified>
</cp:coreProperties>
</file>